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P:\11.15.2017 Laptop Upgrade\OEEE\BCA\"/>
    </mc:Choice>
  </mc:AlternateContent>
  <bookViews>
    <workbookView xWindow="0" yWindow="0" windowWidth="15120" windowHeight="4524" tabRatio="741"/>
  </bookViews>
  <sheets>
    <sheet name="BCA Input Summary" sheetId="10" r:id="rId1"/>
    <sheet name="Electric Portfolio" sheetId="1" r:id="rId2"/>
    <sheet name="Gas Portfolio" sheetId="9" r:id="rId3"/>
  </sheets>
  <definedNames>
    <definedName name="ElectricLineLosses">'Electric Portfolio'!$D$13</definedName>
    <definedName name="ElectricSocialDiscountRate">'Electric Portfolio'!$D$12</definedName>
    <definedName name="GasLosses">'Gas Portfolio'!$D$13</definedName>
    <definedName name="GasSocialDiscountRate">'Gas Portfolio'!$D$12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8" i="9" l="1"/>
  <c r="O68" i="9"/>
  <c r="G69" i="9"/>
  <c r="G70" i="9" s="1"/>
  <c r="G71" i="9" s="1"/>
  <c r="G72" i="9" s="1"/>
  <c r="G73" i="9" s="1"/>
  <c r="G74" i="9" s="1"/>
  <c r="G75" i="9" s="1"/>
  <c r="G76" i="9" s="1"/>
  <c r="G77" i="9" s="1"/>
  <c r="G78" i="9" s="1"/>
  <c r="G79" i="9" s="1"/>
  <c r="G80" i="9" s="1"/>
  <c r="G81" i="9" s="1"/>
  <c r="G82" i="9" s="1"/>
  <c r="G83" i="9" s="1"/>
  <c r="G84" i="9" s="1"/>
  <c r="G85" i="9" s="1"/>
  <c r="G86" i="9" s="1"/>
  <c r="G87" i="9" s="1"/>
  <c r="G88" i="9" s="1"/>
  <c r="G89" i="9" s="1"/>
  <c r="G90" i="9" s="1"/>
  <c r="G91" i="9" s="1"/>
  <c r="G92" i="9" s="1"/>
  <c r="G93" i="9" s="1"/>
  <c r="G94" i="9" s="1"/>
  <c r="G95" i="9" s="1"/>
  <c r="G96" i="9" s="1"/>
  <c r="G97" i="9" s="1"/>
  <c r="G98" i="9" s="1"/>
  <c r="O69" i="9"/>
  <c r="O70" i="9" s="1"/>
  <c r="O71" i="9" s="1"/>
  <c r="O72" i="9" s="1"/>
  <c r="O73" i="9" s="1"/>
  <c r="O74" i="9" s="1"/>
  <c r="O75" i="9" s="1"/>
  <c r="O76" i="9" s="1"/>
  <c r="O77" i="9" s="1"/>
  <c r="O78" i="9" s="1"/>
  <c r="O79" i="9" s="1"/>
  <c r="O80" i="9" s="1"/>
  <c r="O81" i="9" s="1"/>
  <c r="O82" i="9" s="1"/>
  <c r="O83" i="9" s="1"/>
  <c r="O84" i="9" s="1"/>
  <c r="O85" i="9" s="1"/>
  <c r="O86" i="9" s="1"/>
  <c r="O87" i="9" s="1"/>
  <c r="O88" i="9" s="1"/>
  <c r="O89" i="9" s="1"/>
  <c r="O90" i="9" s="1"/>
  <c r="O91" i="9" s="1"/>
  <c r="O92" i="9" s="1"/>
  <c r="O93" i="9" s="1"/>
  <c r="O94" i="9" s="1"/>
  <c r="O95" i="9" s="1"/>
  <c r="O96" i="9" s="1"/>
  <c r="O97" i="9" s="1"/>
  <c r="O98" i="9" s="1"/>
  <c r="M99" i="9"/>
  <c r="L20" i="1" l="1"/>
  <c r="C65" i="1"/>
  <c r="C65" i="9"/>
  <c r="C226" i="9" s="1"/>
  <c r="C227" i="9" s="1"/>
  <c r="C228" i="9" s="1"/>
  <c r="C229" i="9" s="1"/>
  <c r="C230" i="9" s="1"/>
  <c r="C231" i="9" s="1"/>
  <c r="C232" i="9" s="1"/>
  <c r="C233" i="9" s="1"/>
  <c r="C234" i="9" s="1"/>
  <c r="C235" i="9" s="1"/>
  <c r="C236" i="9" s="1"/>
  <c r="C237" i="9" s="1"/>
  <c r="C238" i="9" s="1"/>
  <c r="C239" i="9" s="1"/>
  <c r="C240" i="9" s="1"/>
  <c r="C241" i="9" s="1"/>
  <c r="C242" i="9" s="1"/>
  <c r="C243" i="9" s="1"/>
  <c r="C244" i="9" s="1"/>
  <c r="C245" i="9" s="1"/>
  <c r="C246" i="9" s="1"/>
  <c r="C247" i="9" s="1"/>
  <c r="C248" i="9" s="1"/>
  <c r="C249" i="9" s="1"/>
  <c r="C250" i="9" s="1"/>
  <c r="C251" i="9" s="1"/>
  <c r="C252" i="9" s="1"/>
  <c r="C253" i="9" s="1"/>
  <c r="C254" i="9" s="1"/>
  <c r="C255" i="9" s="1"/>
  <c r="C256" i="9" s="1"/>
  <c r="C257" i="9" s="1"/>
  <c r="C258" i="9" s="1"/>
  <c r="C259" i="9" s="1"/>
  <c r="C21" i="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20" i="1"/>
  <c r="C20" i="9"/>
  <c r="C21" i="9" s="1"/>
  <c r="C22" i="9" s="1"/>
  <c r="C23" i="9" s="1"/>
  <c r="C24" i="9" s="1"/>
  <c r="C25" i="9" s="1"/>
  <c r="C26" i="9" s="1"/>
  <c r="C27" i="9" s="1"/>
  <c r="C28" i="9" s="1"/>
  <c r="C29" i="9" s="1"/>
  <c r="C30" i="9" s="1"/>
  <c r="C31" i="9" s="1"/>
  <c r="C32" i="9" s="1"/>
  <c r="C33" i="9" s="1"/>
  <c r="C34" i="9" s="1"/>
  <c r="C35" i="9" s="1"/>
  <c r="C36" i="9" s="1"/>
  <c r="C37" i="9" s="1"/>
  <c r="C38" i="9" s="1"/>
  <c r="C39" i="9" s="1"/>
  <c r="C40" i="9" s="1"/>
  <c r="C41" i="9" s="1"/>
  <c r="C42" i="9" s="1"/>
  <c r="C43" i="9" s="1"/>
  <c r="C44" i="9" s="1"/>
  <c r="C45" i="9" s="1"/>
  <c r="C46" i="9" s="1"/>
  <c r="C47" i="9" s="1"/>
  <c r="C48" i="9" s="1"/>
  <c r="C49" i="9" s="1"/>
  <c r="C50" i="9" s="1"/>
  <c r="C51" i="9" s="1"/>
  <c r="C52" i="9" s="1"/>
  <c r="C53" i="9" s="1"/>
  <c r="C54" i="9" s="1"/>
  <c r="C55" i="9" s="1"/>
  <c r="C56" i="9" s="1"/>
  <c r="C57" i="9" s="1"/>
  <c r="C58" i="9" s="1"/>
  <c r="C59" i="9" s="1"/>
  <c r="C60" i="9" s="1"/>
  <c r="M178" i="9"/>
  <c r="S178" i="9"/>
  <c r="C185" i="9"/>
  <c r="C186" i="9" s="1"/>
  <c r="C187" i="9" s="1"/>
  <c r="C188" i="9" s="1"/>
  <c r="C189" i="9" s="1"/>
  <c r="C190" i="9" s="1"/>
  <c r="C191" i="9" s="1"/>
  <c r="C192" i="9" s="1"/>
  <c r="C193" i="9" s="1"/>
  <c r="C194" i="9" s="1"/>
  <c r="C195" i="9" s="1"/>
  <c r="C196" i="9" s="1"/>
  <c r="C197" i="9" s="1"/>
  <c r="C198" i="9" s="1"/>
  <c r="C199" i="9" s="1"/>
  <c r="C200" i="9" s="1"/>
  <c r="C201" i="9" s="1"/>
  <c r="C202" i="9" s="1"/>
  <c r="C203" i="9" s="1"/>
  <c r="C204" i="9" s="1"/>
  <c r="C205" i="9" s="1"/>
  <c r="C206" i="9" s="1"/>
  <c r="C207" i="9" s="1"/>
  <c r="C208" i="9" s="1"/>
  <c r="C209" i="9" s="1"/>
  <c r="C210" i="9" s="1"/>
  <c r="C211" i="9" s="1"/>
  <c r="C212" i="9" s="1"/>
  <c r="C213" i="9" s="1"/>
  <c r="C214" i="9" s="1"/>
  <c r="C215" i="9" s="1"/>
  <c r="C216" i="9" s="1"/>
  <c r="C217" i="9" s="1"/>
  <c r="C218" i="9" s="1"/>
  <c r="C145" i="9"/>
  <c r="C146" i="9" s="1"/>
  <c r="C147" i="9" s="1"/>
  <c r="C148" i="9" s="1"/>
  <c r="C149" i="9" s="1"/>
  <c r="C150" i="9" s="1"/>
  <c r="C151" i="9" s="1"/>
  <c r="C152" i="9" s="1"/>
  <c r="C153" i="9" s="1"/>
  <c r="C154" i="9" s="1"/>
  <c r="C155" i="9" s="1"/>
  <c r="C156" i="9" s="1"/>
  <c r="C157" i="9" s="1"/>
  <c r="C158" i="9" s="1"/>
  <c r="C159" i="9" s="1"/>
  <c r="C160" i="9" s="1"/>
  <c r="C161" i="9" s="1"/>
  <c r="C162" i="9" s="1"/>
  <c r="C163" i="9" s="1"/>
  <c r="C164" i="9" s="1"/>
  <c r="C165" i="9" s="1"/>
  <c r="C166" i="9" s="1"/>
  <c r="C167" i="9" s="1"/>
  <c r="C168" i="9" s="1"/>
  <c r="C169" i="9" s="1"/>
  <c r="C170" i="9" s="1"/>
  <c r="C171" i="9" s="1"/>
  <c r="C172" i="9" s="1"/>
  <c r="C173" i="9" s="1"/>
  <c r="C174" i="9" s="1"/>
  <c r="C175" i="9" s="1"/>
  <c r="C176" i="9" s="1"/>
  <c r="C177" i="9" s="1"/>
  <c r="C106" i="9"/>
  <c r="C107" i="9" s="1"/>
  <c r="C108" i="9" s="1"/>
  <c r="C109" i="9" s="1"/>
  <c r="C110" i="9" s="1"/>
  <c r="C111" i="9" s="1"/>
  <c r="C112" i="9" s="1"/>
  <c r="C113" i="9" s="1"/>
  <c r="C114" i="9" s="1"/>
  <c r="C115" i="9" s="1"/>
  <c r="C116" i="9" s="1"/>
  <c r="C117" i="9" s="1"/>
  <c r="C118" i="9" s="1"/>
  <c r="C119" i="9" s="1"/>
  <c r="C120" i="9" s="1"/>
  <c r="C121" i="9" s="1"/>
  <c r="C122" i="9" s="1"/>
  <c r="C123" i="9" s="1"/>
  <c r="C124" i="9" s="1"/>
  <c r="C125" i="9" s="1"/>
  <c r="C126" i="9" s="1"/>
  <c r="C127" i="9" s="1"/>
  <c r="C128" i="9" s="1"/>
  <c r="C129" i="9" s="1"/>
  <c r="C130" i="9" s="1"/>
  <c r="C131" i="9" s="1"/>
  <c r="C132" i="9" s="1"/>
  <c r="C133" i="9" s="1"/>
  <c r="C134" i="9" s="1"/>
  <c r="C135" i="9" s="1"/>
  <c r="C136" i="9" s="1"/>
  <c r="C137" i="9" s="1"/>
  <c r="C68" i="9"/>
  <c r="C69" i="9" s="1"/>
  <c r="C70" i="9" s="1"/>
  <c r="C71" i="9" s="1"/>
  <c r="C72" i="9" s="1"/>
  <c r="C73" i="9" s="1"/>
  <c r="C74" i="9" s="1"/>
  <c r="C75" i="9" s="1"/>
  <c r="C76" i="9" s="1"/>
  <c r="C77" i="9" s="1"/>
  <c r="C78" i="9" s="1"/>
  <c r="C79" i="9" s="1"/>
  <c r="C80" i="9" s="1"/>
  <c r="C81" i="9" s="1"/>
  <c r="C82" i="9" s="1"/>
  <c r="C83" i="9" s="1"/>
  <c r="C84" i="9" s="1"/>
  <c r="C85" i="9" s="1"/>
  <c r="C86" i="9" s="1"/>
  <c r="C87" i="9" s="1"/>
  <c r="C88" i="9" s="1"/>
  <c r="C89" i="9" s="1"/>
  <c r="C90" i="9" s="1"/>
  <c r="C91" i="9" s="1"/>
  <c r="C92" i="9" s="1"/>
  <c r="C93" i="9" s="1"/>
  <c r="C94" i="9" s="1"/>
  <c r="C95" i="9" s="1"/>
  <c r="C96" i="9" s="1"/>
  <c r="C97" i="9" s="1"/>
  <c r="C98" i="9" s="1"/>
  <c r="C106" i="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45" i="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85" i="1"/>
  <c r="C186" i="1" s="1"/>
  <c r="C187" i="1" s="1"/>
  <c r="C188" i="1" s="1"/>
  <c r="C189" i="1" s="1"/>
  <c r="C190" i="1" s="1"/>
  <c r="C191" i="1" s="1"/>
  <c r="C192" i="1" s="1"/>
  <c r="C193" i="1" s="1"/>
  <c r="C194" i="1" s="1"/>
  <c r="C195" i="1" s="1"/>
  <c r="C196" i="1" s="1"/>
  <c r="C197" i="1" s="1"/>
  <c r="C198" i="1" s="1"/>
  <c r="C199" i="1" s="1"/>
  <c r="C200" i="1" s="1"/>
  <c r="C201" i="1" s="1"/>
  <c r="C202" i="1" s="1"/>
  <c r="C203" i="1" s="1"/>
  <c r="C204" i="1" s="1"/>
  <c r="C205" i="1" s="1"/>
  <c r="C206" i="1" s="1"/>
  <c r="C207" i="1" s="1"/>
  <c r="C208" i="1" s="1"/>
  <c r="C209" i="1" s="1"/>
  <c r="C210" i="1" s="1"/>
  <c r="C211" i="1" s="1"/>
  <c r="C212" i="1" s="1"/>
  <c r="C213" i="1" s="1"/>
  <c r="C214" i="1" s="1"/>
  <c r="C215" i="1" s="1"/>
  <c r="C216" i="1" s="1"/>
  <c r="C217" i="1" s="1"/>
  <c r="C218" i="1" s="1"/>
  <c r="C226" i="1"/>
  <c r="C227" i="1"/>
  <c r="C228" i="1" s="1"/>
  <c r="C229" i="1" s="1"/>
  <c r="C230" i="1" s="1"/>
  <c r="C231" i="1" s="1"/>
  <c r="C232" i="1" s="1"/>
  <c r="C233" i="1" s="1"/>
  <c r="C234" i="1" s="1"/>
  <c r="C235" i="1" s="1"/>
  <c r="C236" i="1" s="1"/>
  <c r="C237" i="1" s="1"/>
  <c r="C238" i="1" s="1"/>
  <c r="C239" i="1" s="1"/>
  <c r="C240" i="1" s="1"/>
  <c r="C241" i="1" s="1"/>
  <c r="C242" i="1" s="1"/>
  <c r="C243" i="1" s="1"/>
  <c r="C244" i="1" s="1"/>
  <c r="C245" i="1" s="1"/>
  <c r="C246" i="1" s="1"/>
  <c r="C247" i="1" s="1"/>
  <c r="C248" i="1" s="1"/>
  <c r="C249" i="1" s="1"/>
  <c r="C250" i="1" s="1"/>
  <c r="C251" i="1" s="1"/>
  <c r="C252" i="1" s="1"/>
  <c r="C253" i="1" s="1"/>
  <c r="C254" i="1" s="1"/>
  <c r="C255" i="1" s="1"/>
  <c r="C256" i="1" s="1"/>
  <c r="C257" i="1" s="1"/>
  <c r="C258" i="1" s="1"/>
  <c r="C259" i="1" s="1"/>
  <c r="C260" i="1" s="1"/>
  <c r="C260" i="9" l="1"/>
  <c r="Q65" i="1"/>
  <c r="I65" i="1"/>
  <c r="I20" i="9"/>
  <c r="C103" i="9"/>
  <c r="I21" i="9" s="1"/>
  <c r="O65" i="9"/>
  <c r="O103" i="9" s="1"/>
  <c r="G65" i="9"/>
  <c r="G103" i="9" s="1"/>
  <c r="G226" i="9" l="1"/>
  <c r="G227" i="9" s="1"/>
  <c r="G228" i="9" s="1"/>
  <c r="G229" i="9" s="1"/>
  <c r="G230" i="9" s="1"/>
  <c r="G231" i="9" s="1"/>
  <c r="G232" i="9" s="1"/>
  <c r="G233" i="9" s="1"/>
  <c r="G234" i="9" s="1"/>
  <c r="G235" i="9" s="1"/>
  <c r="G236" i="9" s="1"/>
  <c r="G237" i="9" s="1"/>
  <c r="G238" i="9" s="1"/>
  <c r="G239" i="9" s="1"/>
  <c r="G240" i="9" s="1"/>
  <c r="G241" i="9" s="1"/>
  <c r="G242" i="9" s="1"/>
  <c r="G243" i="9" s="1"/>
  <c r="G244" i="9" s="1"/>
  <c r="G245" i="9" s="1"/>
  <c r="G246" i="9" s="1"/>
  <c r="G247" i="9" s="1"/>
  <c r="G248" i="9" s="1"/>
  <c r="G249" i="9" s="1"/>
  <c r="G250" i="9" s="1"/>
  <c r="G251" i="9" s="1"/>
  <c r="G252" i="9" s="1"/>
  <c r="G253" i="9" s="1"/>
  <c r="G254" i="9" s="1"/>
  <c r="G255" i="9" s="1"/>
  <c r="G256" i="9" s="1"/>
  <c r="G257" i="9" s="1"/>
  <c r="G258" i="9" s="1"/>
  <c r="G259" i="9" s="1"/>
  <c r="G260" i="9" s="1"/>
  <c r="G185" i="9"/>
  <c r="G186" i="9" s="1"/>
  <c r="G187" i="9" s="1"/>
  <c r="G188" i="9" s="1"/>
  <c r="G189" i="9" s="1"/>
  <c r="G190" i="9" s="1"/>
  <c r="G191" i="9" s="1"/>
  <c r="G192" i="9" s="1"/>
  <c r="G193" i="9" s="1"/>
  <c r="G194" i="9" s="1"/>
  <c r="G195" i="9" s="1"/>
  <c r="G196" i="9" s="1"/>
  <c r="G197" i="9" s="1"/>
  <c r="G198" i="9" s="1"/>
  <c r="G199" i="9" s="1"/>
  <c r="G200" i="9" s="1"/>
  <c r="G201" i="9" s="1"/>
  <c r="G202" i="9" s="1"/>
  <c r="G203" i="9" s="1"/>
  <c r="G204" i="9" s="1"/>
  <c r="G205" i="9" s="1"/>
  <c r="G206" i="9" s="1"/>
  <c r="G207" i="9" s="1"/>
  <c r="G208" i="9" s="1"/>
  <c r="G209" i="9" s="1"/>
  <c r="G210" i="9" s="1"/>
  <c r="G211" i="9" s="1"/>
  <c r="G212" i="9" s="1"/>
  <c r="G213" i="9" s="1"/>
  <c r="G214" i="9" s="1"/>
  <c r="G215" i="9" s="1"/>
  <c r="G216" i="9" s="1"/>
  <c r="G217" i="9" s="1"/>
  <c r="G218" i="9" s="1"/>
  <c r="G106" i="9"/>
  <c r="G107" i="9" s="1"/>
  <c r="G108" i="9" s="1"/>
  <c r="G109" i="9" s="1"/>
  <c r="G110" i="9" s="1"/>
  <c r="G111" i="9" s="1"/>
  <c r="G112" i="9" s="1"/>
  <c r="G113" i="9" s="1"/>
  <c r="G114" i="9" s="1"/>
  <c r="G115" i="9" s="1"/>
  <c r="G116" i="9" s="1"/>
  <c r="G117" i="9" s="1"/>
  <c r="G118" i="9" s="1"/>
  <c r="G119" i="9" s="1"/>
  <c r="G120" i="9" s="1"/>
  <c r="G121" i="9" s="1"/>
  <c r="G122" i="9" s="1"/>
  <c r="G123" i="9" s="1"/>
  <c r="G124" i="9" s="1"/>
  <c r="G125" i="9" s="1"/>
  <c r="G126" i="9" s="1"/>
  <c r="G127" i="9" s="1"/>
  <c r="G128" i="9" s="1"/>
  <c r="G129" i="9" s="1"/>
  <c r="G130" i="9" s="1"/>
  <c r="G131" i="9" s="1"/>
  <c r="G132" i="9" s="1"/>
  <c r="G133" i="9" s="1"/>
  <c r="G134" i="9" s="1"/>
  <c r="G135" i="9" s="1"/>
  <c r="G136" i="9" s="1"/>
  <c r="G137" i="9" s="1"/>
  <c r="G145" i="9"/>
  <c r="G146" i="9" s="1"/>
  <c r="G147" i="9" s="1"/>
  <c r="G148" i="9" s="1"/>
  <c r="G149" i="9" s="1"/>
  <c r="G150" i="9" s="1"/>
  <c r="G151" i="9" s="1"/>
  <c r="G152" i="9" s="1"/>
  <c r="G153" i="9" s="1"/>
  <c r="G154" i="9" s="1"/>
  <c r="G155" i="9" s="1"/>
  <c r="G156" i="9" s="1"/>
  <c r="G157" i="9" s="1"/>
  <c r="G158" i="9" s="1"/>
  <c r="G159" i="9" s="1"/>
  <c r="G160" i="9" s="1"/>
  <c r="G161" i="9" s="1"/>
  <c r="G162" i="9" s="1"/>
  <c r="G163" i="9" s="1"/>
  <c r="G164" i="9" s="1"/>
  <c r="G165" i="9" s="1"/>
  <c r="G166" i="9" s="1"/>
  <c r="G167" i="9" s="1"/>
  <c r="G168" i="9" s="1"/>
  <c r="G169" i="9" s="1"/>
  <c r="G170" i="9" s="1"/>
  <c r="G171" i="9" s="1"/>
  <c r="G172" i="9" s="1"/>
  <c r="G173" i="9" s="1"/>
  <c r="G174" i="9" s="1"/>
  <c r="G175" i="9" s="1"/>
  <c r="G176" i="9" s="1"/>
  <c r="G177" i="9" s="1"/>
  <c r="O226" i="9"/>
  <c r="O227" i="9" s="1"/>
  <c r="O228" i="9" s="1"/>
  <c r="O229" i="9" s="1"/>
  <c r="O230" i="9" s="1"/>
  <c r="O231" i="9" s="1"/>
  <c r="O232" i="9" s="1"/>
  <c r="O233" i="9" s="1"/>
  <c r="O234" i="9" s="1"/>
  <c r="O235" i="9" s="1"/>
  <c r="O236" i="9" s="1"/>
  <c r="O237" i="9" s="1"/>
  <c r="O238" i="9" s="1"/>
  <c r="O239" i="9" s="1"/>
  <c r="O240" i="9" s="1"/>
  <c r="O241" i="9" s="1"/>
  <c r="O242" i="9" s="1"/>
  <c r="O243" i="9" s="1"/>
  <c r="O244" i="9" s="1"/>
  <c r="O245" i="9" s="1"/>
  <c r="O246" i="9" s="1"/>
  <c r="O247" i="9" s="1"/>
  <c r="O248" i="9" s="1"/>
  <c r="O249" i="9" s="1"/>
  <c r="O250" i="9" s="1"/>
  <c r="O251" i="9" s="1"/>
  <c r="O252" i="9" s="1"/>
  <c r="O253" i="9" s="1"/>
  <c r="O254" i="9" s="1"/>
  <c r="O255" i="9" s="1"/>
  <c r="O256" i="9" s="1"/>
  <c r="O257" i="9" s="1"/>
  <c r="O258" i="9" s="1"/>
  <c r="O259" i="9" s="1"/>
  <c r="O260" i="9" s="1"/>
  <c r="O185" i="9"/>
  <c r="O186" i="9" s="1"/>
  <c r="O187" i="9" s="1"/>
  <c r="O188" i="9" s="1"/>
  <c r="O189" i="9" s="1"/>
  <c r="O190" i="9" s="1"/>
  <c r="O191" i="9" s="1"/>
  <c r="O192" i="9" s="1"/>
  <c r="O193" i="9" s="1"/>
  <c r="O194" i="9" s="1"/>
  <c r="O195" i="9" s="1"/>
  <c r="O196" i="9" s="1"/>
  <c r="O197" i="9" s="1"/>
  <c r="O198" i="9" s="1"/>
  <c r="O199" i="9" s="1"/>
  <c r="O200" i="9" s="1"/>
  <c r="O201" i="9" s="1"/>
  <c r="O202" i="9" s="1"/>
  <c r="O203" i="9" s="1"/>
  <c r="O204" i="9" s="1"/>
  <c r="O205" i="9" s="1"/>
  <c r="O206" i="9" s="1"/>
  <c r="O207" i="9" s="1"/>
  <c r="O208" i="9" s="1"/>
  <c r="O209" i="9" s="1"/>
  <c r="O210" i="9" s="1"/>
  <c r="O211" i="9" s="1"/>
  <c r="O212" i="9" s="1"/>
  <c r="O213" i="9" s="1"/>
  <c r="O214" i="9" s="1"/>
  <c r="O215" i="9" s="1"/>
  <c r="O216" i="9" s="1"/>
  <c r="O217" i="9" s="1"/>
  <c r="O218" i="9" s="1"/>
  <c r="O145" i="9"/>
  <c r="O146" i="9" s="1"/>
  <c r="O147" i="9" s="1"/>
  <c r="O148" i="9" s="1"/>
  <c r="O149" i="9" s="1"/>
  <c r="O150" i="9" s="1"/>
  <c r="O151" i="9" s="1"/>
  <c r="O152" i="9" s="1"/>
  <c r="O153" i="9" s="1"/>
  <c r="O154" i="9" s="1"/>
  <c r="O155" i="9" s="1"/>
  <c r="O156" i="9" s="1"/>
  <c r="O157" i="9" s="1"/>
  <c r="O158" i="9" s="1"/>
  <c r="O159" i="9" s="1"/>
  <c r="O160" i="9" s="1"/>
  <c r="O161" i="9" s="1"/>
  <c r="O162" i="9" s="1"/>
  <c r="O163" i="9" s="1"/>
  <c r="O164" i="9" s="1"/>
  <c r="O165" i="9" s="1"/>
  <c r="O166" i="9" s="1"/>
  <c r="O167" i="9" s="1"/>
  <c r="O168" i="9" s="1"/>
  <c r="O169" i="9" s="1"/>
  <c r="O170" i="9" s="1"/>
  <c r="O171" i="9" s="1"/>
  <c r="O172" i="9" s="1"/>
  <c r="O173" i="9" s="1"/>
  <c r="O174" i="9" s="1"/>
  <c r="O175" i="9" s="1"/>
  <c r="O176" i="9" s="1"/>
  <c r="O177" i="9" s="1"/>
  <c r="O106" i="9"/>
  <c r="O107" i="9" s="1"/>
  <c r="O108" i="9" s="1"/>
  <c r="O109" i="9" s="1"/>
  <c r="O110" i="9" s="1"/>
  <c r="O111" i="9" s="1"/>
  <c r="O112" i="9" s="1"/>
  <c r="O113" i="9" s="1"/>
  <c r="O114" i="9" s="1"/>
  <c r="O115" i="9" s="1"/>
  <c r="O116" i="9" s="1"/>
  <c r="O117" i="9" s="1"/>
  <c r="O118" i="9" s="1"/>
  <c r="O119" i="9" s="1"/>
  <c r="O120" i="9" s="1"/>
  <c r="O121" i="9" s="1"/>
  <c r="O122" i="9" s="1"/>
  <c r="O123" i="9" s="1"/>
  <c r="O124" i="9" s="1"/>
  <c r="O125" i="9" s="1"/>
  <c r="O126" i="9" s="1"/>
  <c r="O127" i="9" s="1"/>
  <c r="O128" i="9" s="1"/>
  <c r="O129" i="9" s="1"/>
  <c r="O130" i="9" s="1"/>
  <c r="O131" i="9" s="1"/>
  <c r="O132" i="9" s="1"/>
  <c r="O133" i="9" s="1"/>
  <c r="O134" i="9" s="1"/>
  <c r="O135" i="9" s="1"/>
  <c r="O136" i="9" s="1"/>
  <c r="O137" i="9" s="1"/>
  <c r="I106" i="1"/>
  <c r="I107" i="1" s="1"/>
  <c r="I108" i="1" s="1"/>
  <c r="I109" i="1" s="1"/>
  <c r="I110" i="1" s="1"/>
  <c r="I111" i="1" s="1"/>
  <c r="I112" i="1" s="1"/>
  <c r="I113" i="1" s="1"/>
  <c r="I114" i="1" s="1"/>
  <c r="I115" i="1" s="1"/>
  <c r="I116" i="1" s="1"/>
  <c r="I117" i="1" s="1"/>
  <c r="I118" i="1" s="1"/>
  <c r="I119" i="1" s="1"/>
  <c r="I120" i="1" s="1"/>
  <c r="I121" i="1" s="1"/>
  <c r="I122" i="1" s="1"/>
  <c r="I123" i="1" s="1"/>
  <c r="I124" i="1" s="1"/>
  <c r="I125" i="1" s="1"/>
  <c r="I126" i="1" s="1"/>
  <c r="I127" i="1" s="1"/>
  <c r="I128" i="1" s="1"/>
  <c r="I129" i="1" s="1"/>
  <c r="I130" i="1" s="1"/>
  <c r="I131" i="1" s="1"/>
  <c r="I132" i="1" s="1"/>
  <c r="I133" i="1" s="1"/>
  <c r="I134" i="1" s="1"/>
  <c r="I135" i="1" s="1"/>
  <c r="I136" i="1" s="1"/>
  <c r="I137" i="1" s="1"/>
  <c r="I145" i="1"/>
  <c r="I146" i="1" s="1"/>
  <c r="I147" i="1" s="1"/>
  <c r="I148" i="1" s="1"/>
  <c r="I149" i="1" s="1"/>
  <c r="I150" i="1" s="1"/>
  <c r="I151" i="1" s="1"/>
  <c r="I152" i="1" s="1"/>
  <c r="I153" i="1" s="1"/>
  <c r="I154" i="1" s="1"/>
  <c r="I155" i="1" s="1"/>
  <c r="I156" i="1" s="1"/>
  <c r="I157" i="1" s="1"/>
  <c r="I158" i="1" s="1"/>
  <c r="I159" i="1" s="1"/>
  <c r="I160" i="1" s="1"/>
  <c r="I161" i="1" s="1"/>
  <c r="I162" i="1" s="1"/>
  <c r="I163" i="1" s="1"/>
  <c r="I164" i="1" s="1"/>
  <c r="I165" i="1" s="1"/>
  <c r="I166" i="1" s="1"/>
  <c r="I167" i="1" s="1"/>
  <c r="I168" i="1" s="1"/>
  <c r="I169" i="1" s="1"/>
  <c r="I170" i="1" s="1"/>
  <c r="I171" i="1" s="1"/>
  <c r="I172" i="1" s="1"/>
  <c r="I173" i="1" s="1"/>
  <c r="I174" i="1" s="1"/>
  <c r="I175" i="1" s="1"/>
  <c r="I176" i="1" s="1"/>
  <c r="I177" i="1" s="1"/>
  <c r="I185" i="1"/>
  <c r="I186" i="1" s="1"/>
  <c r="I187" i="1" s="1"/>
  <c r="I188" i="1" s="1"/>
  <c r="I189" i="1" s="1"/>
  <c r="I190" i="1" s="1"/>
  <c r="I191" i="1" s="1"/>
  <c r="I192" i="1" s="1"/>
  <c r="I193" i="1" s="1"/>
  <c r="I194" i="1" s="1"/>
  <c r="I195" i="1" s="1"/>
  <c r="I196" i="1" s="1"/>
  <c r="I197" i="1" s="1"/>
  <c r="I198" i="1" s="1"/>
  <c r="I199" i="1" s="1"/>
  <c r="I200" i="1" s="1"/>
  <c r="I201" i="1" s="1"/>
  <c r="I202" i="1" s="1"/>
  <c r="I203" i="1" s="1"/>
  <c r="I204" i="1" s="1"/>
  <c r="I205" i="1" s="1"/>
  <c r="I206" i="1" s="1"/>
  <c r="I207" i="1" s="1"/>
  <c r="I208" i="1" s="1"/>
  <c r="I209" i="1" s="1"/>
  <c r="I210" i="1" s="1"/>
  <c r="I211" i="1" s="1"/>
  <c r="I212" i="1" s="1"/>
  <c r="I213" i="1" s="1"/>
  <c r="I214" i="1" s="1"/>
  <c r="I215" i="1" s="1"/>
  <c r="I216" i="1" s="1"/>
  <c r="I217" i="1" s="1"/>
  <c r="I218" i="1" s="1"/>
  <c r="I226" i="1"/>
  <c r="I227" i="1" s="1"/>
  <c r="I228" i="1" s="1"/>
  <c r="I229" i="1" s="1"/>
  <c r="I230" i="1" s="1"/>
  <c r="I231" i="1" s="1"/>
  <c r="I232" i="1" s="1"/>
  <c r="I233" i="1" s="1"/>
  <c r="I234" i="1" s="1"/>
  <c r="I235" i="1" s="1"/>
  <c r="I236" i="1" s="1"/>
  <c r="I237" i="1" s="1"/>
  <c r="I238" i="1" s="1"/>
  <c r="I239" i="1" s="1"/>
  <c r="I240" i="1" s="1"/>
  <c r="I241" i="1" s="1"/>
  <c r="I242" i="1" s="1"/>
  <c r="I243" i="1" s="1"/>
  <c r="I244" i="1" s="1"/>
  <c r="I245" i="1" s="1"/>
  <c r="I246" i="1" s="1"/>
  <c r="I247" i="1" s="1"/>
  <c r="I248" i="1" s="1"/>
  <c r="I249" i="1" s="1"/>
  <c r="I250" i="1" s="1"/>
  <c r="I251" i="1" s="1"/>
  <c r="I252" i="1" s="1"/>
  <c r="I253" i="1" s="1"/>
  <c r="I254" i="1" s="1"/>
  <c r="I255" i="1" s="1"/>
  <c r="I256" i="1" s="1"/>
  <c r="I257" i="1" s="1"/>
  <c r="I258" i="1" s="1"/>
  <c r="I259" i="1" s="1"/>
  <c r="I260" i="1" s="1"/>
  <c r="Q145" i="1"/>
  <c r="Q146" i="1" s="1"/>
  <c r="Q147" i="1" s="1"/>
  <c r="Q148" i="1" s="1"/>
  <c r="Q149" i="1" s="1"/>
  <c r="Q150" i="1" s="1"/>
  <c r="Q151" i="1" s="1"/>
  <c r="Q152" i="1" s="1"/>
  <c r="Q153" i="1" s="1"/>
  <c r="Q154" i="1" s="1"/>
  <c r="Q155" i="1" s="1"/>
  <c r="Q156" i="1" s="1"/>
  <c r="Q157" i="1" s="1"/>
  <c r="Q158" i="1" s="1"/>
  <c r="Q159" i="1" s="1"/>
  <c r="Q160" i="1" s="1"/>
  <c r="Q161" i="1" s="1"/>
  <c r="Q162" i="1" s="1"/>
  <c r="Q163" i="1" s="1"/>
  <c r="Q164" i="1" s="1"/>
  <c r="Q165" i="1" s="1"/>
  <c r="Q166" i="1" s="1"/>
  <c r="Q167" i="1" s="1"/>
  <c r="Q168" i="1" s="1"/>
  <c r="Q169" i="1" s="1"/>
  <c r="Q170" i="1" s="1"/>
  <c r="Q171" i="1" s="1"/>
  <c r="Q172" i="1" s="1"/>
  <c r="Q173" i="1" s="1"/>
  <c r="Q174" i="1" s="1"/>
  <c r="Q175" i="1" s="1"/>
  <c r="Q176" i="1" s="1"/>
  <c r="Q177" i="1" s="1"/>
  <c r="Q185" i="1"/>
  <c r="Q186" i="1" s="1"/>
  <c r="Q187" i="1" s="1"/>
  <c r="Q188" i="1" s="1"/>
  <c r="Q189" i="1" s="1"/>
  <c r="Q190" i="1" s="1"/>
  <c r="Q191" i="1" s="1"/>
  <c r="Q192" i="1" s="1"/>
  <c r="Q193" i="1" s="1"/>
  <c r="Q194" i="1" s="1"/>
  <c r="Q195" i="1" s="1"/>
  <c r="Q196" i="1" s="1"/>
  <c r="Q197" i="1" s="1"/>
  <c r="Q198" i="1" s="1"/>
  <c r="Q199" i="1" s="1"/>
  <c r="Q200" i="1" s="1"/>
  <c r="Q201" i="1" s="1"/>
  <c r="Q202" i="1" s="1"/>
  <c r="Q203" i="1" s="1"/>
  <c r="Q204" i="1" s="1"/>
  <c r="Q205" i="1" s="1"/>
  <c r="Q206" i="1" s="1"/>
  <c r="Q207" i="1" s="1"/>
  <c r="Q208" i="1" s="1"/>
  <c r="Q209" i="1" s="1"/>
  <c r="Q210" i="1" s="1"/>
  <c r="Q211" i="1" s="1"/>
  <c r="Q212" i="1" s="1"/>
  <c r="Q213" i="1" s="1"/>
  <c r="Q214" i="1" s="1"/>
  <c r="Q215" i="1" s="1"/>
  <c r="Q216" i="1" s="1"/>
  <c r="Q217" i="1" s="1"/>
  <c r="Q218" i="1" s="1"/>
  <c r="Q226" i="1"/>
  <c r="Q227" i="1" s="1"/>
  <c r="Q228" i="1" s="1"/>
  <c r="Q229" i="1" s="1"/>
  <c r="Q230" i="1" s="1"/>
  <c r="Q231" i="1" s="1"/>
  <c r="Q232" i="1" s="1"/>
  <c r="Q233" i="1" s="1"/>
  <c r="Q234" i="1" s="1"/>
  <c r="Q235" i="1" s="1"/>
  <c r="Q236" i="1" s="1"/>
  <c r="Q237" i="1" s="1"/>
  <c r="Q238" i="1" s="1"/>
  <c r="Q239" i="1" s="1"/>
  <c r="Q240" i="1" s="1"/>
  <c r="Q241" i="1" s="1"/>
  <c r="Q242" i="1" s="1"/>
  <c r="Q243" i="1" s="1"/>
  <c r="Q244" i="1" s="1"/>
  <c r="Q245" i="1" s="1"/>
  <c r="Q246" i="1" s="1"/>
  <c r="Q247" i="1" s="1"/>
  <c r="Q248" i="1" s="1"/>
  <c r="Q249" i="1" s="1"/>
  <c r="Q250" i="1" s="1"/>
  <c r="Q251" i="1" s="1"/>
  <c r="Q252" i="1" s="1"/>
  <c r="Q253" i="1" s="1"/>
  <c r="Q254" i="1" s="1"/>
  <c r="Q255" i="1" s="1"/>
  <c r="Q256" i="1" s="1"/>
  <c r="Q257" i="1" s="1"/>
  <c r="Q258" i="1" s="1"/>
  <c r="Q259" i="1" s="1"/>
  <c r="Q260" i="1" s="1"/>
  <c r="Q106" i="1"/>
  <c r="Q107" i="1" s="1"/>
  <c r="Q108" i="1" s="1"/>
  <c r="Q109" i="1" s="1"/>
  <c r="Q110" i="1" s="1"/>
  <c r="Q111" i="1" s="1"/>
  <c r="Q112" i="1" s="1"/>
  <c r="Q113" i="1" s="1"/>
  <c r="Q114" i="1" s="1"/>
  <c r="Q115" i="1" s="1"/>
  <c r="Q116" i="1" s="1"/>
  <c r="Q117" i="1" s="1"/>
  <c r="Q118" i="1" s="1"/>
  <c r="Q119" i="1" s="1"/>
  <c r="Q120" i="1" s="1"/>
  <c r="Q121" i="1" s="1"/>
  <c r="Q122" i="1" s="1"/>
  <c r="Q123" i="1" s="1"/>
  <c r="Q124" i="1" s="1"/>
  <c r="Q125" i="1" s="1"/>
  <c r="Q126" i="1" s="1"/>
  <c r="Q127" i="1" s="1"/>
  <c r="Q128" i="1" s="1"/>
  <c r="Q129" i="1" s="1"/>
  <c r="Q130" i="1" s="1"/>
  <c r="Q131" i="1" s="1"/>
  <c r="Q132" i="1" s="1"/>
  <c r="Q133" i="1" s="1"/>
  <c r="Q134" i="1" s="1"/>
  <c r="Q135" i="1" s="1"/>
  <c r="Q136" i="1" s="1"/>
  <c r="Q137" i="1" s="1"/>
  <c r="Q138" i="1" s="1"/>
  <c r="E225" i="9"/>
  <c r="E184" i="9"/>
  <c r="E144" i="9"/>
  <c r="E105" i="9"/>
  <c r="D1" i="9" l="1"/>
  <c r="D1" i="1"/>
  <c r="M138" i="9" l="1"/>
  <c r="K21" i="9" s="1"/>
  <c r="M261" i="9"/>
  <c r="K24" i="9" s="1"/>
  <c r="K20" i="9" l="1"/>
  <c r="M219" i="9"/>
  <c r="K23" i="9" s="1"/>
  <c r="K22" i="9"/>
  <c r="O219" i="1" l="1"/>
  <c r="N23" i="1" s="1"/>
  <c r="O178" i="1"/>
  <c r="N22" i="1" s="1"/>
  <c r="O138" i="1"/>
  <c r="N21" i="1" s="1"/>
  <c r="O261" i="1"/>
  <c r="N24" i="1" s="1"/>
  <c r="O99" i="1"/>
  <c r="N20" i="1" s="1"/>
  <c r="S219" i="9"/>
  <c r="J23" i="9" s="1"/>
  <c r="L23" i="9" s="1"/>
  <c r="X138" i="1" l="1"/>
  <c r="M21" i="1" s="1"/>
  <c r="O21" i="1" s="1"/>
  <c r="X178" i="1"/>
  <c r="M22" i="1" s="1"/>
  <c r="O22" i="1" s="1"/>
  <c r="X219" i="1"/>
  <c r="M23" i="1" s="1"/>
  <c r="O23" i="1" s="1"/>
  <c r="X261" i="1"/>
  <c r="M24" i="1" s="1"/>
  <c r="O24" i="1" s="1"/>
  <c r="S261" i="9"/>
  <c r="J24" i="9" s="1"/>
  <c r="L24" i="9" s="1"/>
  <c r="D105" i="9"/>
  <c r="D144" i="9" s="1"/>
  <c r="D184" i="9" s="1"/>
  <c r="D225" i="9" s="1"/>
  <c r="S105" i="9"/>
  <c r="S144" i="9" s="1"/>
  <c r="S184" i="9" s="1"/>
  <c r="S225" i="9" s="1"/>
  <c r="Q105" i="9"/>
  <c r="Q144" i="9" s="1"/>
  <c r="Q184" i="9" s="1"/>
  <c r="Q225" i="9" s="1"/>
  <c r="P105" i="9"/>
  <c r="P144" i="9" s="1"/>
  <c r="P184" i="9" s="1"/>
  <c r="P225" i="9" s="1"/>
  <c r="M105" i="9"/>
  <c r="M144" i="9" s="1"/>
  <c r="M184" i="9" s="1"/>
  <c r="M225" i="9" s="1"/>
  <c r="L105" i="9"/>
  <c r="L144" i="9" s="1"/>
  <c r="L184" i="9" s="1"/>
  <c r="L225" i="9" s="1"/>
  <c r="K105" i="9"/>
  <c r="K144" i="9" s="1"/>
  <c r="K184" i="9" s="1"/>
  <c r="K225" i="9" s="1"/>
  <c r="J105" i="9"/>
  <c r="J144" i="9" s="1"/>
  <c r="J184" i="9" s="1"/>
  <c r="J225" i="9" s="1"/>
  <c r="I105" i="9"/>
  <c r="I144" i="9" s="1"/>
  <c r="I184" i="9" s="1"/>
  <c r="I225" i="9" s="1"/>
  <c r="H105" i="9"/>
  <c r="H144" i="9" s="1"/>
  <c r="H184" i="9" s="1"/>
  <c r="H225" i="9" s="1"/>
  <c r="D103" i="9"/>
  <c r="D142" i="9" s="1"/>
  <c r="D182" i="9" s="1"/>
  <c r="D223" i="9" s="1"/>
  <c r="P103" i="9"/>
  <c r="P142" i="9" s="1"/>
  <c r="P182" i="9" s="1"/>
  <c r="P223" i="9" s="1"/>
  <c r="H103" i="9"/>
  <c r="H142" i="9" s="1"/>
  <c r="H182" i="9" s="1"/>
  <c r="H223" i="9" s="1"/>
  <c r="G105" i="1"/>
  <c r="G144" i="1" s="1"/>
  <c r="G184" i="1" s="1"/>
  <c r="G225" i="1" s="1"/>
  <c r="F105" i="1"/>
  <c r="F144" i="1" s="1"/>
  <c r="F184" i="1" s="1"/>
  <c r="F225" i="1" s="1"/>
  <c r="E105" i="1"/>
  <c r="E144" i="1" s="1"/>
  <c r="E184" i="1" s="1"/>
  <c r="E225" i="1" s="1"/>
  <c r="D105" i="1"/>
  <c r="D144" i="1" s="1"/>
  <c r="D184" i="1" s="1"/>
  <c r="D225" i="1" s="1"/>
  <c r="X105" i="1"/>
  <c r="X144" i="1" s="1"/>
  <c r="X184" i="1" s="1"/>
  <c r="X225" i="1" s="1"/>
  <c r="T105" i="1"/>
  <c r="T144" i="1" s="1"/>
  <c r="T184" i="1" s="1"/>
  <c r="T225" i="1" s="1"/>
  <c r="W105" i="1"/>
  <c r="W144" i="1" s="1"/>
  <c r="W184" i="1" s="1"/>
  <c r="W225" i="1" s="1"/>
  <c r="V105" i="1"/>
  <c r="V144" i="1" s="1"/>
  <c r="V184" i="1" s="1"/>
  <c r="V225" i="1" s="1"/>
  <c r="U105" i="1"/>
  <c r="U144" i="1" s="1"/>
  <c r="U184" i="1" s="1"/>
  <c r="U225" i="1" s="1"/>
  <c r="S105" i="1"/>
  <c r="S144" i="1" s="1"/>
  <c r="S184" i="1" s="1"/>
  <c r="S225" i="1" s="1"/>
  <c r="R105" i="1"/>
  <c r="R144" i="1" s="1"/>
  <c r="R184" i="1" s="1"/>
  <c r="R225" i="1" s="1"/>
  <c r="O105" i="1"/>
  <c r="O144" i="1" s="1"/>
  <c r="O184" i="1" s="1"/>
  <c r="O225" i="1" s="1"/>
  <c r="N105" i="1"/>
  <c r="N144" i="1" s="1"/>
  <c r="N184" i="1" s="1"/>
  <c r="N225" i="1" s="1"/>
  <c r="M105" i="1"/>
  <c r="M144" i="1" s="1"/>
  <c r="M184" i="1" s="1"/>
  <c r="M225" i="1" s="1"/>
  <c r="L105" i="1"/>
  <c r="L144" i="1" s="1"/>
  <c r="L184" i="1" s="1"/>
  <c r="L225" i="1" s="1"/>
  <c r="K105" i="1"/>
  <c r="K144" i="1" s="1"/>
  <c r="K184" i="1" s="1"/>
  <c r="K225" i="1" s="1"/>
  <c r="J105" i="1"/>
  <c r="J144" i="1" s="1"/>
  <c r="J184" i="1" s="1"/>
  <c r="J225" i="1" s="1"/>
  <c r="D103" i="1"/>
  <c r="D142" i="1" s="1"/>
  <c r="D182" i="1" s="1"/>
  <c r="D223" i="1" s="1"/>
  <c r="R103" i="1"/>
  <c r="R142" i="1" s="1"/>
  <c r="R182" i="1" s="1"/>
  <c r="R223" i="1" s="1"/>
  <c r="J103" i="1"/>
  <c r="J142" i="1" s="1"/>
  <c r="J182" i="1" s="1"/>
  <c r="J223" i="1" s="1"/>
  <c r="I103" i="1"/>
  <c r="I142" i="1" s="1"/>
  <c r="I182" i="1" s="1"/>
  <c r="I223" i="1" s="1"/>
  <c r="Q103" i="1"/>
  <c r="Q142" i="1" s="1"/>
  <c r="Q182" i="1" s="1"/>
  <c r="Q223" i="1" s="1"/>
  <c r="C103" i="1" l="1"/>
  <c r="C142" i="1" l="1"/>
  <c r="L21" i="1"/>
  <c r="J22" i="9"/>
  <c r="L22" i="9" s="1"/>
  <c r="C182" i="1" l="1"/>
  <c r="L22" i="1"/>
  <c r="S138" i="9"/>
  <c r="J21" i="9" s="1"/>
  <c r="L21" i="9" s="1"/>
  <c r="C223" i="1" l="1"/>
  <c r="L24" i="1" s="1"/>
  <c r="L23" i="1"/>
  <c r="S99" i="9"/>
  <c r="J20" i="9" l="1"/>
  <c r="L20" i="9" s="1"/>
  <c r="X99" i="1"/>
  <c r="M20" i="1" s="1"/>
  <c r="O20" i="1" s="1"/>
  <c r="O142" i="9"/>
  <c r="O182" i="9" s="1"/>
  <c r="O223" i="9" s="1"/>
  <c r="C142" i="9"/>
  <c r="C182" i="9" l="1"/>
  <c r="I22" i="9"/>
  <c r="G142" i="9"/>
  <c r="G182" i="9" s="1"/>
  <c r="G223" i="9" s="1"/>
  <c r="C223" i="9" l="1"/>
  <c r="I24" i="9" s="1"/>
  <c r="I23" i="9"/>
</calcChain>
</file>

<file path=xl/sharedStrings.xml><?xml version="1.0" encoding="utf-8"?>
<sst xmlns="http://schemas.openxmlformats.org/spreadsheetml/2006/main" count="252" uniqueCount="112">
  <si>
    <t>Utility</t>
  </si>
  <si>
    <t>Utility Specific Assumptions</t>
  </si>
  <si>
    <t>Notes</t>
  </si>
  <si>
    <t>Avoided Cost Streams</t>
  </si>
  <si>
    <t>Incentives &amp; Services</t>
  </si>
  <si>
    <t>Program Implementation</t>
  </si>
  <si>
    <t>Portfolio Administration</t>
  </si>
  <si>
    <t>Portfolio EM&amp;V</t>
  </si>
  <si>
    <t>Participant Net Cost</t>
  </si>
  <si>
    <t>Total Societal Cost</t>
  </si>
  <si>
    <t>Avoided Energy (kWh)</t>
  </si>
  <si>
    <t>Nominal $s</t>
  </si>
  <si>
    <t>Portfolio Costs</t>
  </si>
  <si>
    <t>Inflation Rate</t>
  </si>
  <si>
    <t>LBMP ($/kWh)</t>
  </si>
  <si>
    <t>CO2 ($/kWh)</t>
  </si>
  <si>
    <t>Primary Distribution Capacity ($/kW)</t>
  </si>
  <si>
    <t>Secondary Distribution Capacity ($/kW)</t>
  </si>
  <si>
    <t>Generation Capacity ($/kW)</t>
  </si>
  <si>
    <t>Portfolio Characteristics</t>
  </si>
  <si>
    <t/>
  </si>
  <si>
    <t>Portfolio Benefits</t>
  </si>
  <si>
    <t>LBMP ($)</t>
  </si>
  <si>
    <t>CO2 ($)</t>
  </si>
  <si>
    <t>Primary Distribution ($)</t>
  </si>
  <si>
    <t>Secondary Distribution ($)</t>
  </si>
  <si>
    <t>Generation Capacity ($)</t>
  </si>
  <si>
    <t>Total Portfolio Benefits</t>
  </si>
  <si>
    <t>Coincident Demand Reduction (kW)</t>
  </si>
  <si>
    <t>Avoided Transmission (kW)</t>
  </si>
  <si>
    <t>Avoided Distribution (kW)</t>
  </si>
  <si>
    <t>Energy ($)</t>
  </si>
  <si>
    <t>CARIS</t>
  </si>
  <si>
    <t>NYISO</t>
  </si>
  <si>
    <t>ICAP Model</t>
  </si>
  <si>
    <t>DPS (based on NYISO data)</t>
  </si>
  <si>
    <t>Utility-specific information</t>
  </si>
  <si>
    <t>Natural Gas</t>
  </si>
  <si>
    <t>Responsible Party</t>
  </si>
  <si>
    <t>Name of Utility</t>
  </si>
  <si>
    <t>We ask for costs broken out into categories, and benefits in both $ terms and in energy/capacity terms</t>
  </si>
  <si>
    <t>Avoided Cost Data Inputs</t>
  </si>
  <si>
    <t xml:space="preserve">In the appropriate portfolio tab, please input avoided cost streams, and annual avoided costs and benefits. </t>
  </si>
  <si>
    <t>Color Scheme</t>
  </si>
  <si>
    <t>Yellow - User Input</t>
  </si>
  <si>
    <t>White - Calculation</t>
  </si>
  <si>
    <t>BCA NPV</t>
  </si>
  <si>
    <t>Generic Inputs</t>
  </si>
  <si>
    <t>WACC</t>
  </si>
  <si>
    <t xml:space="preserve">SCC </t>
  </si>
  <si>
    <t xml:space="preserve">DPS </t>
  </si>
  <si>
    <t>Calculated by DPS based on SCC (EPA)</t>
  </si>
  <si>
    <t>Utility specific information</t>
  </si>
  <si>
    <t xml:space="preserve">ICAP Model based on NYISO Gold Book (posted each April). DPS forcast of ICAP prices expected to be available by June.  In 2017 the ICAP price forecast was delayed until August 15th to address treatment of nuclear plants.
</t>
  </si>
  <si>
    <t xml:space="preserve">Usually provided in July of even-numbered years consistent with CARIS 2 phase of the two year CARIS planning cycle. </t>
  </si>
  <si>
    <t>Usually provided in July of even-numbered years consistent with CARIS 2 phase of the two year CARIS planning cycle.</t>
  </si>
  <si>
    <t xml:space="preserve">Long run GDP-PI inflation forecast.
</t>
  </si>
  <si>
    <t xml:space="preserve">Pre-tax, nominal WACC approved in rate cases.
</t>
  </si>
  <si>
    <t>Frequency &amp; Schedule</t>
  </si>
  <si>
    <t>As approved in rate cases</t>
  </si>
  <si>
    <t>Biennial, in July</t>
  </si>
  <si>
    <t>OR Utility-specific forecast of natural gas costs</t>
  </si>
  <si>
    <t>OR Utility</t>
  </si>
  <si>
    <t>Data Input</t>
  </si>
  <si>
    <t>Source</t>
  </si>
  <si>
    <t>CARIS (Includes transmission charge to Citygate.)</t>
  </si>
  <si>
    <t>NYSERDA/DPS</t>
  </si>
  <si>
    <t>Electric Portfolio</t>
  </si>
  <si>
    <t>Gas Portfolio</t>
  </si>
  <si>
    <t>BCA Input Summary</t>
  </si>
  <si>
    <t>Semi-annual in March &amp; October</t>
  </si>
  <si>
    <t xml:space="preserve">Consensus long run GDP-PI inflation forecast from Blue Chip Economic Indicators included in March and October issuances.
</t>
  </si>
  <si>
    <t>Provided by LDC -based on marginal cost studies</t>
  </si>
  <si>
    <t>Distribution System Capacity ($/Dthm -peak day)</t>
  </si>
  <si>
    <t>Utility-specific information including costs for Incentives &amp; Services, Program Implementation, Portfolio Administration, Portfolio EM&amp;V and Participant Net Cost</t>
  </si>
  <si>
    <t>Inflation Rate (GDP-PI)</t>
  </si>
  <si>
    <t>Benefit Cost Ratio</t>
  </si>
  <si>
    <t>Benefits</t>
  </si>
  <si>
    <t>Costs</t>
  </si>
  <si>
    <t>Distribution Transmission Capacity ($/kW)</t>
  </si>
  <si>
    <t>Utility loss study</t>
  </si>
  <si>
    <t>Utility distribution marginal cost study</t>
  </si>
  <si>
    <t>From Utilities T&amp;D marginal cost studies.  Includes avoided primary and secondary distribution system costs.  Also included  avoided transmission  from NYISO pricing nodes down to primary and secondary locations.  • Avoided Bulk Transmission Congestion – included in LBMPs (congestion component)
• Avoided Bulk Transmission Fixed Costs – included in Avoided Generation Capacity Costs (locational component)</t>
  </si>
  <si>
    <t>Distribution Transmission ($)</t>
  </si>
  <si>
    <t>LAUF percentage in tariff</t>
  </si>
  <si>
    <t>Energy Cost ($/Dth)</t>
  </si>
  <si>
    <t>CO2 ($/Dth)</t>
  </si>
  <si>
    <t>Distribution System Capacity ($/Dth -peak day)</t>
  </si>
  <si>
    <t>Avoided Energy (Dth)</t>
  </si>
  <si>
    <t>Avoided Capacity (Dth -peak day)</t>
  </si>
  <si>
    <t>WACC (Nominal Discount Rate)</t>
  </si>
  <si>
    <t xml:space="preserve">Losses </t>
  </si>
  <si>
    <t>Distribution Capacity ($/kW)</t>
  </si>
  <si>
    <t>Energy ($/Dth)</t>
  </si>
  <si>
    <t>Distribution Capacity ($/Dth-peak day)</t>
  </si>
  <si>
    <t>Utility-specific portfolio characteristics including: avoided energy (kWh or Dth), coincident demand reduction (kW or Dth-peak day)</t>
  </si>
  <si>
    <t>Filed with proposed portfolios</t>
  </si>
  <si>
    <r>
      <rPr>
        <sz val="10"/>
        <rFont val="Calibri"/>
        <family val="2"/>
        <scheme val="minor"/>
      </rPr>
      <t xml:space="preserve">Tier 1 REC price </t>
    </r>
    <r>
      <rPr>
        <u/>
        <sz val="10"/>
        <rFont val="Calibri"/>
        <family val="2"/>
        <scheme val="minor"/>
      </rPr>
      <t>or</t>
    </r>
    <r>
      <rPr>
        <sz val="10"/>
        <rFont val="Calibri"/>
        <family val="2"/>
        <scheme val="minor"/>
      </rPr>
      <t xml:space="preserve"> the SCC net of RGGI  (should be done both ways)</t>
    </r>
    <r>
      <rPr>
        <sz val="10"/>
        <color theme="1"/>
        <rFont val="Calibri"/>
        <family val="2"/>
        <scheme val="minor"/>
      </rPr>
      <t xml:space="preserve">
</t>
    </r>
  </si>
  <si>
    <t>Electric</t>
  </si>
  <si>
    <t>Electric &amp; Gas</t>
  </si>
  <si>
    <t>Annual, typically by June</t>
  </si>
  <si>
    <t>Historically, REC auction prices released every 6 months to 1 year.  SCC update TBD</t>
  </si>
  <si>
    <t>SCC update TBD</t>
  </si>
  <si>
    <t>CES Tier 1 REC auction price or Societal Cost of Carbon (SCC) less RGGI clearing price</t>
  </si>
  <si>
    <t>Common Template for BCA Filings</t>
  </si>
  <si>
    <t>First Year of Portfolio</t>
  </si>
  <si>
    <t>Avg. Losses</t>
  </si>
  <si>
    <t>Losses from utility-specific studies.  Utilities to use specific loss factors where appropriate within their BCA models per utility BCA handbook, however, report the total average system losses on the Common Template.</t>
  </si>
  <si>
    <t>LAUF target percentage as defined in current tariff.</t>
  </si>
  <si>
    <t xml:space="preserve"> Costs</t>
  </si>
  <si>
    <t>Data tabs set up for a 5-year portfolio.  Benefits and costs are discounted to first portfolio year $'s.  Please adjust for future years as appropriate (i.e., only use the years as needed or add additional years if beyond a 5-year portfolio)</t>
  </si>
  <si>
    <t>This Excel file is meant to collect utility-administered energy efficiency portfolio benefit cost analysis information in a consistent format for ease of auditing and comparison across utilities.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</si>
</sst>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quot;$&quot;* #,##0_);_(&quot;$&quot;* \(#,##0\);_(&quot;$&quot;*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b/>
      <u/>
      <sz val="14"/>
      <color theme="1"/>
      <name val="Calibri"/>
      <family val="2"/>
      <scheme val="minor"/>
    </font>
    <font>
      <i/>
      <sz val="11"/>
      <color theme="1"/>
      <name val="Calibri"/>
      <family val="2"/>
      <scheme val="minor"/>
    </font>
    <font>
      <sz val="11"/>
      <color theme="1"/>
      <name val="Times New Roman"/>
      <family val="2"/>
    </font>
    <font>
      <b/>
      <sz val="15"/>
      <color theme="3"/>
      <name val="Calibri"/>
      <family val="2"/>
      <scheme val="minor"/>
    </font>
    <font>
      <b/>
      <sz val="10"/>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i/>
      <sz val="12"/>
      <color theme="1"/>
      <name val="Calibri"/>
      <family val="2"/>
      <scheme val="minor"/>
    </font>
    <font>
      <sz val="10"/>
      <name val="Calibri"/>
      <family val="2"/>
      <scheme val="minor"/>
    </font>
    <font>
      <b/>
      <sz val="12"/>
      <color theme="1"/>
      <name val="Calibri"/>
      <family val="2"/>
    </font>
    <font>
      <u/>
      <sz val="10"/>
      <name val="Calibri"/>
      <family val="2"/>
      <scheme val="minor"/>
    </font>
    <font>
      <sz val="11"/>
      <color rgb="FFFF0000"/>
      <name val="Calibri"/>
      <family val="2"/>
      <scheme val="minor"/>
    </font>
    <font>
      <sz val="11"/>
      <color rgb="FF333333"/>
      <name val="Arial"/>
      <family val="2"/>
    </font>
    <font>
      <b/>
      <sz val="11"/>
      <color rgb="FF333333"/>
      <name val="Arial"/>
      <family val="2"/>
    </font>
  </fonts>
  <fills count="5">
    <fill>
      <patternFill patternType="none"/>
    </fill>
    <fill>
      <patternFill patternType="gray125"/>
    </fill>
    <fill>
      <patternFill patternType="solid">
        <fgColor theme="4"/>
        <bgColor indexed="64"/>
      </patternFill>
    </fill>
    <fill>
      <patternFill patternType="solid">
        <fgColor rgb="FFFFFF99"/>
        <bgColor indexed="64"/>
      </patternFill>
    </fill>
    <fill>
      <patternFill patternType="solid">
        <fgColor theme="1" tint="0.3499862666707357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s>
  <cellStyleXfs count="7">
    <xf numFmtId="0" fontId="0" fillId="0" borderId="0"/>
    <xf numFmtId="43" fontId="1" fillId="0" borderId="0" applyFont="0" applyFill="0" applyBorder="0" applyAlignment="0" applyProtection="0"/>
    <xf numFmtId="0" fontId="6" fillId="0" borderId="0"/>
    <xf numFmtId="44" fontId="6" fillId="0" borderId="0" applyFont="0" applyFill="0" applyBorder="0" applyAlignment="0" applyProtection="0"/>
    <xf numFmtId="0" fontId="7" fillId="0" borderId="12" applyNumberFormat="0" applyFill="0" applyAlignment="0" applyProtection="0"/>
    <xf numFmtId="43" fontId="1" fillId="0" borderId="0" applyFont="0" applyFill="0" applyBorder="0" applyAlignment="0" applyProtection="0"/>
    <xf numFmtId="44" fontId="1" fillId="0" borderId="0" applyFont="0" applyFill="0" applyBorder="0" applyAlignment="0" applyProtection="0"/>
  </cellStyleXfs>
  <cellXfs count="75">
    <xf numFmtId="0" fontId="0" fillId="0" borderId="0" xfId="0"/>
    <xf numFmtId="0" fontId="2" fillId="0" borderId="0" xfId="0" applyFont="1"/>
    <xf numFmtId="0" fontId="0" fillId="0" borderId="0" xfId="0" applyBorder="1"/>
    <xf numFmtId="0" fontId="4" fillId="0" borderId="0" xfId="0" applyFont="1"/>
    <xf numFmtId="0" fontId="3" fillId="2" borderId="2" xfId="0" applyFont="1" applyFill="1" applyBorder="1"/>
    <xf numFmtId="0" fontId="0" fillId="3" borderId="3" xfId="0" applyFill="1" applyBorder="1"/>
    <xf numFmtId="0" fontId="3" fillId="2" borderId="7" xfId="0" applyFont="1" applyFill="1" applyBorder="1"/>
    <xf numFmtId="0" fontId="3" fillId="2" borderId="8" xfId="0" applyFont="1" applyFill="1" applyBorder="1"/>
    <xf numFmtId="0" fontId="5" fillId="0" borderId="0" xfId="0" applyFont="1"/>
    <xf numFmtId="0" fontId="2" fillId="0" borderId="0" xfId="0" applyFont="1" applyAlignment="1"/>
    <xf numFmtId="0" fontId="3" fillId="2" borderId="5" xfId="0" applyFont="1" applyFill="1" applyBorder="1" applyAlignment="1">
      <alignment wrapText="1"/>
    </xf>
    <xf numFmtId="0" fontId="3" fillId="2" borderId="6" xfId="0" applyFont="1" applyFill="1" applyBorder="1" applyAlignment="1">
      <alignment wrapText="1"/>
    </xf>
    <xf numFmtId="0" fontId="0" fillId="0" borderId="0" xfId="0" applyAlignment="1">
      <alignment wrapText="1"/>
    </xf>
    <xf numFmtId="0" fontId="3" fillId="2" borderId="4" xfId="0" applyFont="1" applyFill="1" applyBorder="1" applyAlignment="1">
      <alignment wrapText="1"/>
    </xf>
    <xf numFmtId="165" fontId="0" fillId="3" borderId="7" xfId="0" applyNumberFormat="1" applyFill="1" applyBorder="1"/>
    <xf numFmtId="164" fontId="0" fillId="3" borderId="7" xfId="5" applyNumberFormat="1" applyFont="1" applyFill="1" applyBorder="1"/>
    <xf numFmtId="164" fontId="0" fillId="3" borderId="8" xfId="5" applyNumberFormat="1" applyFont="1" applyFill="1" applyBorder="1"/>
    <xf numFmtId="164" fontId="0" fillId="3" borderId="10" xfId="5" applyNumberFormat="1" applyFont="1" applyFill="1" applyBorder="1"/>
    <xf numFmtId="164" fontId="0" fillId="3" borderId="11" xfId="5" applyNumberFormat="1" applyFont="1" applyFill="1" applyBorder="1"/>
    <xf numFmtId="165" fontId="0" fillId="3" borderId="10" xfId="0" applyNumberFormat="1" applyFill="1" applyBorder="1"/>
    <xf numFmtId="165" fontId="0" fillId="3" borderId="8" xfId="0" applyNumberFormat="1" applyFill="1" applyBorder="1"/>
    <xf numFmtId="165" fontId="0" fillId="3" borderId="11" xfId="0" applyNumberFormat="1" applyFill="1" applyBorder="1"/>
    <xf numFmtId="10" fontId="0" fillId="3" borderId="1" xfId="0" applyNumberFormat="1" applyFill="1" applyBorder="1"/>
    <xf numFmtId="0" fontId="0" fillId="0" borderId="0" xfId="0" applyBorder="1" applyAlignment="1">
      <alignment wrapText="1"/>
    </xf>
    <xf numFmtId="0" fontId="3" fillId="2" borderId="2" xfId="0" applyFont="1" applyFill="1" applyBorder="1" applyAlignment="1">
      <alignment wrapText="1"/>
    </xf>
    <xf numFmtId="166" fontId="0" fillId="3" borderId="7" xfId="5" applyNumberFormat="1" applyFont="1" applyFill="1" applyBorder="1"/>
    <xf numFmtId="166" fontId="0" fillId="3" borderId="10" xfId="5" applyNumberFormat="1" applyFont="1" applyFill="1" applyBorder="1"/>
    <xf numFmtId="166" fontId="0" fillId="3" borderId="8" xfId="5" applyNumberFormat="1" applyFont="1" applyFill="1" applyBorder="1"/>
    <xf numFmtId="166" fontId="0" fillId="3" borderId="11" xfId="5" applyNumberFormat="1" applyFont="1" applyFill="1" applyBorder="1"/>
    <xf numFmtId="0" fontId="7" fillId="0" borderId="0" xfId="4" applyBorder="1"/>
    <xf numFmtId="0" fontId="2" fillId="0" borderId="9" xfId="0" applyFont="1" applyBorder="1"/>
    <xf numFmtId="44" fontId="0" fillId="0" borderId="0" xfId="6" applyFont="1"/>
    <xf numFmtId="44" fontId="0" fillId="0" borderId="0" xfId="0" applyNumberFormat="1"/>
    <xf numFmtId="44" fontId="0" fillId="0" borderId="0" xfId="0" applyNumberFormat="1" applyBorder="1"/>
    <xf numFmtId="0" fontId="8" fillId="0" borderId="1" xfId="0" applyFont="1" applyFill="1" applyBorder="1"/>
    <xf numFmtId="44" fontId="8" fillId="0" borderId="1" xfId="6" applyFont="1" applyFill="1" applyBorder="1"/>
    <xf numFmtId="44" fontId="8" fillId="0" borderId="10" xfId="6" applyFont="1" applyFill="1" applyBorder="1" applyAlignment="1">
      <alignment horizontal="center" vertical="center"/>
    </xf>
    <xf numFmtId="0" fontId="3" fillId="2" borderId="4" xfId="0" applyFont="1" applyFill="1" applyBorder="1"/>
    <xf numFmtId="44" fontId="8" fillId="0" borderId="11" xfId="6" applyFont="1" applyFill="1" applyBorder="1" applyAlignment="1">
      <alignment horizontal="center" vertical="center"/>
    </xf>
    <xf numFmtId="0" fontId="9" fillId="4" borderId="2" xfId="0" applyFont="1" applyFill="1" applyBorder="1"/>
    <xf numFmtId="0" fontId="8" fillId="3" borderId="11" xfId="0" applyFont="1" applyFill="1" applyBorder="1"/>
    <xf numFmtId="0" fontId="10" fillId="0" borderId="0" xfId="0" applyFont="1"/>
    <xf numFmtId="0" fontId="11" fillId="0" borderId="0" xfId="0" applyFont="1" applyAlignment="1"/>
    <xf numFmtId="0" fontId="11" fillId="0" borderId="9" xfId="0" applyFont="1" applyBorder="1"/>
    <xf numFmtId="0" fontId="10" fillId="0" borderId="0" xfId="0" applyFont="1" applyAlignment="1">
      <alignment vertical="top"/>
    </xf>
    <xf numFmtId="0" fontId="12" fillId="0" borderId="0" xfId="0" applyFont="1" applyAlignment="1">
      <alignment vertical="center"/>
    </xf>
    <xf numFmtId="0" fontId="10" fillId="0" borderId="0" xfId="0" applyFont="1" applyAlignment="1">
      <alignment vertical="top" wrapText="1"/>
    </xf>
    <xf numFmtId="0" fontId="14" fillId="0" borderId="0" xfId="0" applyFont="1" applyAlignment="1">
      <alignment vertical="top"/>
    </xf>
    <xf numFmtId="0" fontId="14" fillId="0" borderId="0" xfId="0" applyFont="1" applyAlignment="1">
      <alignment vertical="top" wrapText="1"/>
    </xf>
    <xf numFmtId="0" fontId="8" fillId="0" borderId="9" xfId="0" applyFont="1" applyBorder="1"/>
    <xf numFmtId="0" fontId="15" fillId="0" borderId="0" xfId="0" applyFont="1"/>
    <xf numFmtId="0" fontId="14" fillId="0" borderId="0" xfId="0" applyFont="1"/>
    <xf numFmtId="43" fontId="8" fillId="0" borderId="10" xfId="5" applyFont="1" applyFill="1" applyBorder="1" applyAlignment="1">
      <alignment horizontal="center" vertical="center"/>
    </xf>
    <xf numFmtId="0" fontId="0" fillId="0" borderId="0" xfId="0" applyAlignment="1">
      <alignment vertical="top"/>
    </xf>
    <xf numFmtId="0" fontId="12" fillId="0" borderId="0" xfId="0" applyFont="1" applyAlignment="1">
      <alignment vertical="top"/>
    </xf>
    <xf numFmtId="43" fontId="8" fillId="0" borderId="11" xfId="5" applyFont="1" applyFill="1" applyBorder="1" applyAlignment="1">
      <alignment horizontal="center" vertical="center"/>
    </xf>
    <xf numFmtId="0" fontId="3" fillId="0" borderId="0" xfId="0" applyFont="1" applyFill="1" applyBorder="1" applyAlignment="1">
      <alignment wrapText="1"/>
    </xf>
    <xf numFmtId="44" fontId="0" fillId="3" borderId="7" xfId="5" applyNumberFormat="1" applyFont="1" applyFill="1" applyBorder="1"/>
    <xf numFmtId="0" fontId="13" fillId="0" borderId="0" xfId="0" applyFont="1" applyFill="1"/>
    <xf numFmtId="0" fontId="18" fillId="0" borderId="0" xfId="0" applyFont="1" applyBorder="1" applyAlignment="1">
      <alignment horizontal="center" vertical="center" wrapText="1"/>
    </xf>
    <xf numFmtId="0" fontId="19" fillId="0" borderId="0" xfId="0" applyFont="1" applyBorder="1" applyAlignment="1">
      <alignment horizontal="center" vertical="center" wrapText="1"/>
    </xf>
    <xf numFmtId="10" fontId="18" fillId="0" borderId="0" xfId="0" applyNumberFormat="1" applyFont="1" applyBorder="1" applyAlignment="1">
      <alignment horizontal="center" vertical="center" wrapText="1"/>
    </xf>
    <xf numFmtId="0" fontId="17" fillId="0" borderId="0" xfId="0" applyFont="1"/>
    <xf numFmtId="0" fontId="17" fillId="0" borderId="0" xfId="0" applyFont="1" applyAlignment="1">
      <alignment wrapText="1"/>
    </xf>
    <xf numFmtId="165" fontId="17" fillId="3" borderId="7" xfId="0" applyNumberFormat="1" applyFont="1" applyFill="1" applyBorder="1"/>
    <xf numFmtId="165" fontId="17" fillId="3" borderId="10" xfId="0" applyNumberFormat="1" applyFont="1" applyFill="1" applyBorder="1"/>
    <xf numFmtId="0" fontId="3" fillId="2" borderId="11" xfId="0" applyFont="1" applyFill="1" applyBorder="1"/>
    <xf numFmtId="165" fontId="17" fillId="3" borderId="11" xfId="0" applyNumberFormat="1" applyFont="1" applyFill="1" applyBorder="1"/>
    <xf numFmtId="44" fontId="8" fillId="0" borderId="0" xfId="6" applyFont="1" applyFill="1" applyBorder="1" applyAlignment="1">
      <alignment horizontal="center" vertical="center"/>
    </xf>
    <xf numFmtId="43" fontId="8" fillId="0" borderId="0" xfId="5" applyFont="1" applyFill="1" applyBorder="1" applyAlignment="1">
      <alignment horizontal="center" vertical="center"/>
    </xf>
    <xf numFmtId="0" fontId="3" fillId="0" borderId="0" xfId="0" applyFont="1" applyFill="1" applyBorder="1"/>
    <xf numFmtId="0" fontId="0" fillId="3" borderId="1" xfId="0" applyNumberFormat="1" applyFill="1" applyBorder="1"/>
    <xf numFmtId="0" fontId="0" fillId="0" borderId="0" xfId="0" applyFill="1" applyBorder="1"/>
    <xf numFmtId="0" fontId="4" fillId="0" borderId="0" xfId="0" applyFont="1" applyFill="1" applyBorder="1"/>
    <xf numFmtId="165" fontId="0" fillId="0" borderId="0" xfId="0" applyNumberFormat="1" applyFill="1" applyBorder="1"/>
  </cellXfs>
  <cellStyles count="7">
    <cellStyle name="Comma" xfId="5" builtinId="3"/>
    <cellStyle name="Comma 2" xfId="1"/>
    <cellStyle name="Currency" xfId="6" builtinId="4"/>
    <cellStyle name="Currency 2" xfId="3"/>
    <cellStyle name="Heading 1" xfId="4" builtinId="16"/>
    <cellStyle name="Normal" xfId="0" builtinId="0"/>
    <cellStyle name="Normal 2"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E3">
      <a:dk1>
        <a:sysClr val="windowText" lastClr="000000"/>
      </a:dk1>
      <a:lt1>
        <a:sysClr val="window" lastClr="FFFFFF"/>
      </a:lt1>
      <a:dk2>
        <a:srgbClr val="315361"/>
      </a:dk2>
      <a:lt2>
        <a:srgbClr val="EEECE1"/>
      </a:lt2>
      <a:accent1>
        <a:srgbClr val="034E6E"/>
      </a:accent1>
      <a:accent2>
        <a:srgbClr val="AF7E00"/>
      </a:accent2>
      <a:accent3>
        <a:srgbClr val="AF2200"/>
      </a:accent3>
      <a:accent4>
        <a:srgbClr val="007E33"/>
      </a:accent4>
      <a:accent5>
        <a:srgbClr val="AF5D00"/>
      </a:accent5>
      <a:accent6>
        <a:srgbClr val="0A1978"/>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2"/>
  <sheetViews>
    <sheetView showGridLines="0" tabSelected="1" zoomScale="90" zoomScaleNormal="90" workbookViewId="0"/>
  </sheetViews>
  <sheetFormatPr defaultRowHeight="14.4" x14ac:dyDescent="0.3"/>
  <cols>
    <col min="1" max="1" width="2.33203125" customWidth="1"/>
    <col min="2" max="2" width="6.109375" customWidth="1"/>
    <col min="4" max="4" width="29.5546875" customWidth="1"/>
    <col min="5" max="5" width="46.33203125" customWidth="1"/>
    <col min="6" max="6" width="31.33203125" bestFit="1" customWidth="1"/>
    <col min="7" max="7" width="31.33203125" customWidth="1"/>
    <col min="8" max="8" width="96.6640625" customWidth="1"/>
  </cols>
  <sheetData>
    <row r="1" spans="2:10" ht="15.6" x14ac:dyDescent="0.3">
      <c r="D1" s="50" t="s">
        <v>104</v>
      </c>
    </row>
    <row r="2" spans="2:10" ht="15.6" x14ac:dyDescent="0.3">
      <c r="D2" s="50" t="s">
        <v>69</v>
      </c>
    </row>
    <row r="4" spans="2:10" x14ac:dyDescent="0.3">
      <c r="B4" t="s">
        <v>111</v>
      </c>
    </row>
    <row r="5" spans="2:10" x14ac:dyDescent="0.3">
      <c r="B5" t="s">
        <v>42</v>
      </c>
    </row>
    <row r="6" spans="2:10" x14ac:dyDescent="0.3">
      <c r="B6" t="s">
        <v>40</v>
      </c>
    </row>
    <row r="7" spans="2:10" x14ac:dyDescent="0.3">
      <c r="B7" t="s">
        <v>110</v>
      </c>
    </row>
    <row r="9" spans="2:10" x14ac:dyDescent="0.3">
      <c r="D9" s="39" t="s">
        <v>43</v>
      </c>
    </row>
    <row r="10" spans="2:10" x14ac:dyDescent="0.3">
      <c r="D10" s="40" t="s">
        <v>44</v>
      </c>
      <c r="F10" s="2"/>
      <c r="G10" s="2"/>
      <c r="H10" s="2"/>
      <c r="I10" s="2"/>
      <c r="J10" s="2"/>
    </row>
    <row r="11" spans="2:10" x14ac:dyDescent="0.3">
      <c r="D11" s="34" t="s">
        <v>45</v>
      </c>
      <c r="F11" s="56"/>
      <c r="G11" s="56"/>
      <c r="H11" s="56"/>
      <c r="I11" s="56"/>
      <c r="J11" s="2"/>
    </row>
    <row r="12" spans="2:10" x14ac:dyDescent="0.3">
      <c r="F12" s="2"/>
      <c r="G12" s="2"/>
      <c r="H12" s="2"/>
      <c r="I12" s="2"/>
      <c r="J12" s="2"/>
    </row>
    <row r="14" spans="2:10" x14ac:dyDescent="0.3">
      <c r="B14" s="1" t="s">
        <v>47</v>
      </c>
      <c r="C14" s="1"/>
      <c r="D14" s="41"/>
      <c r="E14" s="41"/>
      <c r="F14" s="41"/>
      <c r="G14" s="41"/>
    </row>
    <row r="15" spans="2:10" x14ac:dyDescent="0.3">
      <c r="B15" s="1"/>
      <c r="C15" s="9" t="s">
        <v>99</v>
      </c>
      <c r="D15" s="41"/>
      <c r="E15" s="41"/>
      <c r="F15" s="41"/>
      <c r="G15" s="41"/>
    </row>
    <row r="16" spans="2:10" x14ac:dyDescent="0.3">
      <c r="B16" s="1"/>
      <c r="C16" s="43"/>
      <c r="D16" s="43" t="s">
        <v>63</v>
      </c>
      <c r="E16" s="49" t="s">
        <v>64</v>
      </c>
      <c r="F16" s="43" t="s">
        <v>38</v>
      </c>
      <c r="G16" s="49" t="s">
        <v>58</v>
      </c>
      <c r="H16" s="30" t="s">
        <v>2</v>
      </c>
    </row>
    <row r="17" spans="2:8" ht="41.4" x14ac:dyDescent="0.3">
      <c r="D17" s="47" t="s">
        <v>13</v>
      </c>
      <c r="E17" s="48" t="s">
        <v>56</v>
      </c>
      <c r="F17" s="47" t="s">
        <v>50</v>
      </c>
      <c r="G17" s="47" t="s">
        <v>70</v>
      </c>
      <c r="H17" s="48" t="s">
        <v>71</v>
      </c>
    </row>
    <row r="18" spans="2:8" ht="55.2" x14ac:dyDescent="0.3">
      <c r="D18" s="47" t="s">
        <v>48</v>
      </c>
      <c r="E18" s="47" t="s">
        <v>52</v>
      </c>
      <c r="F18" s="47" t="s">
        <v>0</v>
      </c>
      <c r="G18" s="47" t="s">
        <v>59</v>
      </c>
      <c r="H18" s="48" t="s">
        <v>57</v>
      </c>
    </row>
    <row r="19" spans="2:8" ht="41.4" x14ac:dyDescent="0.3">
      <c r="D19" s="47" t="s">
        <v>12</v>
      </c>
      <c r="E19" s="46" t="s">
        <v>74</v>
      </c>
      <c r="F19" s="44" t="s">
        <v>0</v>
      </c>
      <c r="G19" s="44" t="s">
        <v>96</v>
      </c>
      <c r="H19" s="48"/>
    </row>
    <row r="20" spans="2:8" x14ac:dyDescent="0.3">
      <c r="D20" s="47"/>
      <c r="E20" s="47"/>
      <c r="F20" s="47"/>
      <c r="G20" s="47"/>
      <c r="H20" s="48"/>
    </row>
    <row r="22" spans="2:8" ht="41.4" x14ac:dyDescent="0.3">
      <c r="D22" s="47" t="s">
        <v>19</v>
      </c>
      <c r="E22" s="46" t="s">
        <v>95</v>
      </c>
      <c r="F22" s="47" t="s">
        <v>0</v>
      </c>
      <c r="G22" s="47" t="s">
        <v>96</v>
      </c>
    </row>
    <row r="24" spans="2:8" x14ac:dyDescent="0.3">
      <c r="B24" s="1" t="s">
        <v>41</v>
      </c>
    </row>
    <row r="25" spans="2:8" x14ac:dyDescent="0.3">
      <c r="C25" s="9" t="s">
        <v>98</v>
      </c>
      <c r="E25" s="9"/>
      <c r="F25" s="9"/>
      <c r="G25" s="9"/>
      <c r="H25" s="9"/>
    </row>
    <row r="26" spans="2:8" x14ac:dyDescent="0.3">
      <c r="D26" s="43" t="s">
        <v>63</v>
      </c>
      <c r="E26" s="49" t="s">
        <v>64</v>
      </c>
      <c r="F26" s="43" t="s">
        <v>38</v>
      </c>
      <c r="G26" s="49" t="s">
        <v>58</v>
      </c>
      <c r="H26" s="30" t="s">
        <v>2</v>
      </c>
    </row>
    <row r="27" spans="2:8" x14ac:dyDescent="0.3">
      <c r="D27" s="44" t="s">
        <v>14</v>
      </c>
      <c r="E27" s="44" t="s">
        <v>32</v>
      </c>
      <c r="F27" s="44" t="s">
        <v>33</v>
      </c>
      <c r="G27" s="47" t="s">
        <v>60</v>
      </c>
      <c r="H27" s="47" t="s">
        <v>55</v>
      </c>
    </row>
    <row r="28" spans="2:8" x14ac:dyDescent="0.3">
      <c r="D28" s="44"/>
      <c r="E28" s="44"/>
      <c r="F28" s="44"/>
      <c r="G28" s="47"/>
      <c r="H28" s="47"/>
    </row>
    <row r="29" spans="2:8" ht="34.799999999999997" customHeight="1" x14ac:dyDescent="0.3">
      <c r="D29" s="44" t="s">
        <v>18</v>
      </c>
      <c r="E29" s="44" t="s">
        <v>34</v>
      </c>
      <c r="F29" s="44" t="s">
        <v>35</v>
      </c>
      <c r="G29" s="47" t="s">
        <v>100</v>
      </c>
      <c r="H29" s="48" t="s">
        <v>53</v>
      </c>
    </row>
    <row r="30" spans="2:8" ht="57" customHeight="1" x14ac:dyDescent="0.3">
      <c r="D30" s="44" t="s">
        <v>15</v>
      </c>
      <c r="E30" s="48" t="s">
        <v>103</v>
      </c>
      <c r="F30" s="47" t="s">
        <v>66</v>
      </c>
      <c r="G30" s="48" t="s">
        <v>101</v>
      </c>
      <c r="H30" s="46" t="s">
        <v>97</v>
      </c>
    </row>
    <row r="31" spans="2:8" ht="27.6" x14ac:dyDescent="0.3">
      <c r="D31" s="44" t="s">
        <v>91</v>
      </c>
      <c r="E31" s="44" t="s">
        <v>36</v>
      </c>
      <c r="F31" s="44" t="s">
        <v>0</v>
      </c>
      <c r="G31" s="48" t="s">
        <v>80</v>
      </c>
      <c r="H31" s="48" t="s">
        <v>107</v>
      </c>
    </row>
    <row r="32" spans="2:8" ht="34.200000000000003" customHeight="1" x14ac:dyDescent="0.3">
      <c r="D32" s="44"/>
      <c r="E32" s="44"/>
      <c r="F32" s="44"/>
      <c r="G32" s="47"/>
      <c r="H32" s="53"/>
    </row>
    <row r="33" spans="3:8" ht="82.2" customHeight="1" x14ac:dyDescent="0.3">
      <c r="D33" s="44" t="s">
        <v>92</v>
      </c>
      <c r="E33" s="44" t="s">
        <v>36</v>
      </c>
      <c r="F33" s="44" t="s">
        <v>0</v>
      </c>
      <c r="G33" s="48" t="s">
        <v>81</v>
      </c>
      <c r="H33" s="48" t="s">
        <v>82</v>
      </c>
    </row>
    <row r="34" spans="3:8" x14ac:dyDescent="0.3">
      <c r="D34" s="41"/>
      <c r="E34" s="41"/>
      <c r="F34" s="41"/>
      <c r="G34" s="41"/>
      <c r="H34" s="51"/>
    </row>
    <row r="35" spans="3:8" x14ac:dyDescent="0.3">
      <c r="C35" s="9" t="s">
        <v>37</v>
      </c>
      <c r="D35" s="41"/>
      <c r="E35" s="42"/>
      <c r="F35" s="42"/>
      <c r="G35" s="42"/>
      <c r="H35" s="42"/>
    </row>
    <row r="36" spans="3:8" x14ac:dyDescent="0.3">
      <c r="D36" s="43" t="s">
        <v>63</v>
      </c>
      <c r="E36" s="49" t="s">
        <v>64</v>
      </c>
      <c r="F36" s="43" t="s">
        <v>38</v>
      </c>
      <c r="G36" s="49" t="s">
        <v>58</v>
      </c>
      <c r="H36" s="30" t="s">
        <v>2</v>
      </c>
    </row>
    <row r="37" spans="3:8" x14ac:dyDescent="0.3">
      <c r="D37" s="44" t="s">
        <v>93</v>
      </c>
      <c r="E37" s="47" t="s">
        <v>65</v>
      </c>
      <c r="F37" s="47" t="s">
        <v>35</v>
      </c>
      <c r="G37" s="47" t="s">
        <v>60</v>
      </c>
      <c r="H37" s="47" t="s">
        <v>54</v>
      </c>
    </row>
    <row r="38" spans="3:8" x14ac:dyDescent="0.3">
      <c r="D38" s="44"/>
      <c r="E38" s="47" t="s">
        <v>61</v>
      </c>
      <c r="F38" s="47" t="s">
        <v>62</v>
      </c>
      <c r="G38" s="47"/>
      <c r="H38" s="47"/>
    </row>
    <row r="39" spans="3:8" x14ac:dyDescent="0.3">
      <c r="D39" s="48"/>
      <c r="E39" s="47"/>
      <c r="F39" s="47"/>
      <c r="G39" s="48"/>
      <c r="H39" s="47"/>
    </row>
    <row r="40" spans="3:8" x14ac:dyDescent="0.3">
      <c r="D40" s="54"/>
      <c r="E40" s="54"/>
      <c r="F40" s="54"/>
      <c r="G40" s="54"/>
      <c r="H40" s="54"/>
    </row>
    <row r="41" spans="3:8" x14ac:dyDescent="0.3">
      <c r="D41" s="44" t="s">
        <v>86</v>
      </c>
      <c r="E41" s="44" t="s">
        <v>49</v>
      </c>
      <c r="F41" s="44" t="s">
        <v>50</v>
      </c>
      <c r="G41" s="47" t="s">
        <v>102</v>
      </c>
      <c r="H41" s="44" t="s">
        <v>51</v>
      </c>
    </row>
    <row r="42" spans="3:8" x14ac:dyDescent="0.3">
      <c r="D42" s="44"/>
      <c r="E42" s="44"/>
      <c r="F42" s="44"/>
      <c r="G42" s="44"/>
      <c r="H42" s="44"/>
    </row>
    <row r="43" spans="3:8" x14ac:dyDescent="0.3">
      <c r="D43" s="44" t="s">
        <v>91</v>
      </c>
      <c r="E43" s="44" t="s">
        <v>36</v>
      </c>
      <c r="F43" s="44" t="s">
        <v>0</v>
      </c>
      <c r="G43" s="47" t="s">
        <v>84</v>
      </c>
      <c r="H43" s="48" t="s">
        <v>108</v>
      </c>
    </row>
    <row r="44" spans="3:8" x14ac:dyDescent="0.3">
      <c r="D44" s="44"/>
      <c r="E44" s="44"/>
      <c r="F44" s="44"/>
      <c r="G44" s="44"/>
      <c r="H44" s="44"/>
    </row>
    <row r="45" spans="3:8" ht="43.8" customHeight="1" x14ac:dyDescent="0.3">
      <c r="D45" s="48" t="s">
        <v>94</v>
      </c>
      <c r="E45" s="47" t="s">
        <v>72</v>
      </c>
      <c r="F45" s="47" t="s">
        <v>0</v>
      </c>
      <c r="G45" s="48" t="s">
        <v>81</v>
      </c>
      <c r="H45" s="47"/>
    </row>
    <row r="46" spans="3:8" x14ac:dyDescent="0.3">
      <c r="D46" s="41"/>
      <c r="E46" s="41"/>
      <c r="F46" s="41"/>
      <c r="G46" s="41"/>
    </row>
    <row r="47" spans="3:8" ht="30" customHeight="1" x14ac:dyDescent="0.3"/>
    <row r="51" spans="5:5" x14ac:dyDescent="0.3">
      <c r="E51" s="45"/>
    </row>
    <row r="52" spans="5:5" x14ac:dyDescent="0.3">
      <c r="E52" s="45"/>
    </row>
  </sheetData>
  <pageMargins left="0.7" right="0.7" top="0.75" bottom="0.75" header="0.3" footer="0.3"/>
  <pageSetup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61"/>
  <sheetViews>
    <sheetView showGridLines="0" zoomScale="80" zoomScaleNormal="80" workbookViewId="0">
      <selection activeCell="D5" sqref="D5"/>
    </sheetView>
  </sheetViews>
  <sheetFormatPr defaultRowHeight="14.4" x14ac:dyDescent="0.3"/>
  <cols>
    <col min="1" max="1" width="8.44140625" style="2" customWidth="1"/>
    <col min="2" max="2" width="10.6640625" style="2" customWidth="1"/>
    <col min="3" max="5" width="20.109375" style="2" customWidth="1"/>
    <col min="6" max="6" width="20.44140625" bestFit="1" customWidth="1"/>
    <col min="7" max="7" width="18.5546875" customWidth="1"/>
    <col min="8" max="8" width="17.5546875" customWidth="1"/>
    <col min="9" max="9" width="19.44140625" customWidth="1"/>
    <col min="10" max="10" width="18.109375" customWidth="1"/>
    <col min="11" max="11" width="21" customWidth="1"/>
    <col min="12" max="12" width="21.33203125" customWidth="1"/>
    <col min="13" max="13" width="14.6640625" customWidth="1"/>
    <col min="14" max="14" width="20.44140625" customWidth="1"/>
    <col min="15" max="15" width="19" style="2" customWidth="1"/>
    <col min="16" max="16" width="20.109375" style="2" customWidth="1"/>
    <col min="17" max="17" width="10.6640625" customWidth="1"/>
    <col min="18" max="18" width="12.6640625" customWidth="1"/>
    <col min="19" max="19" width="17.33203125" customWidth="1"/>
    <col min="20" max="20" width="18.109375" customWidth="1"/>
    <col min="21" max="21" width="22.5546875" customWidth="1"/>
    <col min="22" max="22" width="24.33203125" customWidth="1"/>
    <col min="23" max="23" width="24" style="2" customWidth="1"/>
    <col min="24" max="24" width="22.44140625" style="2" customWidth="1"/>
  </cols>
  <sheetData>
    <row r="1" spans="1:23" ht="15.6" x14ac:dyDescent="0.3">
      <c r="D1" s="50" t="str">
        <f>'BCA Input Summary'!$D$1</f>
        <v>Common Template for BCA Filings</v>
      </c>
    </row>
    <row r="2" spans="1:23" ht="15.6" x14ac:dyDescent="0.3">
      <c r="D2" s="50" t="s">
        <v>67</v>
      </c>
    </row>
    <row r="3" spans="1:23" s="2" customFormat="1" x14ac:dyDescent="0.3"/>
    <row r="5" spans="1:23" x14ac:dyDescent="0.3">
      <c r="C5" s="4" t="s">
        <v>0</v>
      </c>
      <c r="D5" s="5" t="s">
        <v>39</v>
      </c>
    </row>
    <row r="8" spans="1:23" ht="18" x14ac:dyDescent="0.35">
      <c r="C8" s="3" t="s">
        <v>1</v>
      </c>
    </row>
    <row r="10" spans="1:23" s="12" customFormat="1" x14ac:dyDescent="0.3">
      <c r="A10" s="23"/>
      <c r="B10" s="23"/>
      <c r="C10" s="24" t="s">
        <v>105</v>
      </c>
      <c r="D10" s="71">
        <v>2018</v>
      </c>
      <c r="E10" s="23"/>
      <c r="O10" s="23"/>
      <c r="W10" s="23"/>
    </row>
    <row r="11" spans="1:23" ht="28.8" x14ac:dyDescent="0.3">
      <c r="C11" s="24" t="s">
        <v>75</v>
      </c>
      <c r="D11" s="22"/>
    </row>
    <row r="12" spans="1:23" ht="28.8" x14ac:dyDescent="0.3">
      <c r="C12" s="24" t="s">
        <v>90</v>
      </c>
      <c r="D12" s="22"/>
    </row>
    <row r="13" spans="1:23" x14ac:dyDescent="0.3">
      <c r="C13" s="24" t="s">
        <v>106</v>
      </c>
      <c r="D13" s="22"/>
    </row>
    <row r="17" spans="3:19" ht="18" x14ac:dyDescent="0.35">
      <c r="C17" s="3" t="s">
        <v>3</v>
      </c>
      <c r="D17"/>
      <c r="E17"/>
      <c r="L17" s="3" t="s">
        <v>46</v>
      </c>
    </row>
    <row r="18" spans="3:19" x14ac:dyDescent="0.3">
      <c r="C18" s="8" t="s">
        <v>11</v>
      </c>
      <c r="D18"/>
      <c r="E18"/>
      <c r="L18" s="8"/>
      <c r="S18" s="2"/>
    </row>
    <row r="19" spans="3:19" ht="43.2" x14ac:dyDescent="0.3">
      <c r="C19" s="13"/>
      <c r="D19" s="10" t="s">
        <v>14</v>
      </c>
      <c r="E19" s="10" t="s">
        <v>15</v>
      </c>
      <c r="F19" s="10" t="s">
        <v>18</v>
      </c>
      <c r="G19" s="10" t="s">
        <v>79</v>
      </c>
      <c r="H19" s="10" t="s">
        <v>16</v>
      </c>
      <c r="I19" s="11" t="s">
        <v>17</v>
      </c>
      <c r="L19" s="37"/>
      <c r="M19" s="10" t="s">
        <v>77</v>
      </c>
      <c r="N19" s="10" t="s">
        <v>78</v>
      </c>
      <c r="O19" s="10" t="s">
        <v>76</v>
      </c>
      <c r="S19" s="2"/>
    </row>
    <row r="20" spans="3:19" x14ac:dyDescent="0.3">
      <c r="C20" s="6">
        <f>C65</f>
        <v>2018</v>
      </c>
      <c r="D20" s="14"/>
      <c r="E20" s="14"/>
      <c r="F20" s="19"/>
      <c r="G20" s="14" t="s">
        <v>20</v>
      </c>
      <c r="H20" s="14" t="s">
        <v>20</v>
      </c>
      <c r="I20" s="19" t="s">
        <v>20</v>
      </c>
      <c r="L20" s="6">
        <f>C65</f>
        <v>2018</v>
      </c>
      <c r="M20" s="36">
        <f>X99</f>
        <v>0</v>
      </c>
      <c r="N20" s="36">
        <f>O99</f>
        <v>0</v>
      </c>
      <c r="O20" s="52" t="e">
        <f>M20/N20</f>
        <v>#DIV/0!</v>
      </c>
      <c r="S20" s="2"/>
    </row>
    <row r="21" spans="3:19" x14ac:dyDescent="0.3">
      <c r="C21" s="6">
        <f>C20+1</f>
        <v>2019</v>
      </c>
      <c r="D21" s="14"/>
      <c r="E21" s="14"/>
      <c r="F21" s="19"/>
      <c r="G21" s="14"/>
      <c r="H21" s="14"/>
      <c r="I21" s="19"/>
      <c r="L21" s="6">
        <f>C103</f>
        <v>2019</v>
      </c>
      <c r="M21" s="36">
        <f>X138</f>
        <v>0</v>
      </c>
      <c r="N21" s="36">
        <f>O138</f>
        <v>0</v>
      </c>
      <c r="O21" s="52" t="e">
        <f t="shared" ref="O21:O24" si="0">M21/N21</f>
        <v>#DIV/0!</v>
      </c>
      <c r="S21" s="2"/>
    </row>
    <row r="22" spans="3:19" x14ac:dyDescent="0.3">
      <c r="C22" s="6">
        <f t="shared" ref="C22:C59" si="1">C21+1</f>
        <v>2020</v>
      </c>
      <c r="D22" s="14"/>
      <c r="E22" s="14"/>
      <c r="F22" s="19"/>
      <c r="G22" s="14"/>
      <c r="H22" s="14"/>
      <c r="I22" s="19"/>
      <c r="L22" s="6">
        <f>C142</f>
        <v>2020</v>
      </c>
      <c r="M22" s="36">
        <f>X178</f>
        <v>0</v>
      </c>
      <c r="N22" s="36">
        <f>O178</f>
        <v>0</v>
      </c>
      <c r="O22" s="52" t="e">
        <f t="shared" si="0"/>
        <v>#DIV/0!</v>
      </c>
      <c r="S22" s="2"/>
    </row>
    <row r="23" spans="3:19" x14ac:dyDescent="0.3">
      <c r="C23" s="6">
        <f t="shared" si="1"/>
        <v>2021</v>
      </c>
      <c r="D23" s="14"/>
      <c r="E23" s="14"/>
      <c r="F23" s="19"/>
      <c r="G23" s="14"/>
      <c r="H23" s="14"/>
      <c r="I23" s="19"/>
      <c r="L23" s="6">
        <f>C182</f>
        <v>2021</v>
      </c>
      <c r="M23" s="36">
        <f>X219</f>
        <v>0</v>
      </c>
      <c r="N23" s="36">
        <f>O219</f>
        <v>0</v>
      </c>
      <c r="O23" s="52" t="e">
        <f t="shared" si="0"/>
        <v>#DIV/0!</v>
      </c>
      <c r="S23" s="2"/>
    </row>
    <row r="24" spans="3:19" x14ac:dyDescent="0.3">
      <c r="C24" s="6">
        <f t="shared" si="1"/>
        <v>2022</v>
      </c>
      <c r="D24" s="14"/>
      <c r="E24" s="14"/>
      <c r="F24" s="19"/>
      <c r="G24" s="14"/>
      <c r="H24" s="14"/>
      <c r="I24" s="19"/>
      <c r="L24" s="7">
        <f>C223</f>
        <v>2022</v>
      </c>
      <c r="M24" s="38">
        <f>X261</f>
        <v>0</v>
      </c>
      <c r="N24" s="38">
        <f>O261</f>
        <v>0</v>
      </c>
      <c r="O24" s="55" t="e">
        <f t="shared" si="0"/>
        <v>#DIV/0!</v>
      </c>
      <c r="S24" s="2"/>
    </row>
    <row r="25" spans="3:19" x14ac:dyDescent="0.3">
      <c r="C25" s="6">
        <f t="shared" si="1"/>
        <v>2023</v>
      </c>
      <c r="D25" s="14"/>
      <c r="E25" s="14"/>
      <c r="F25" s="19"/>
      <c r="G25" s="14"/>
      <c r="H25" s="14"/>
      <c r="I25" s="19"/>
      <c r="L25" s="70"/>
      <c r="M25" s="68"/>
      <c r="N25" s="68"/>
      <c r="O25" s="69"/>
      <c r="S25" s="2"/>
    </row>
    <row r="26" spans="3:19" x14ac:dyDescent="0.3">
      <c r="C26" s="6">
        <f t="shared" si="1"/>
        <v>2024</v>
      </c>
      <c r="D26" s="14"/>
      <c r="E26" s="14"/>
      <c r="F26" s="19"/>
      <c r="G26" s="14"/>
      <c r="H26" s="14"/>
      <c r="I26" s="19"/>
      <c r="L26" s="70"/>
      <c r="M26" s="68"/>
      <c r="N26" s="68"/>
      <c r="O26" s="69"/>
      <c r="S26" s="2"/>
    </row>
    <row r="27" spans="3:19" x14ac:dyDescent="0.3">
      <c r="C27" s="6">
        <f t="shared" si="1"/>
        <v>2025</v>
      </c>
      <c r="D27" s="14"/>
      <c r="E27" s="14"/>
      <c r="F27" s="19"/>
      <c r="G27" s="14"/>
      <c r="H27" s="14"/>
      <c r="I27" s="19"/>
      <c r="L27" s="70"/>
      <c r="M27" s="68"/>
      <c r="N27" s="68"/>
      <c r="O27" s="69"/>
      <c r="S27" s="2"/>
    </row>
    <row r="28" spans="3:19" x14ac:dyDescent="0.3">
      <c r="C28" s="6">
        <f t="shared" si="1"/>
        <v>2026</v>
      </c>
      <c r="D28" s="14"/>
      <c r="E28" s="14"/>
      <c r="F28" s="19"/>
      <c r="G28" s="14"/>
      <c r="H28" s="14"/>
      <c r="I28" s="19"/>
      <c r="L28" s="70"/>
      <c r="M28" s="68"/>
      <c r="N28" s="68"/>
      <c r="O28" s="69"/>
      <c r="S28" s="2"/>
    </row>
    <row r="29" spans="3:19" x14ac:dyDescent="0.3">
      <c r="C29" s="6">
        <f t="shared" si="1"/>
        <v>2027</v>
      </c>
      <c r="D29" s="14"/>
      <c r="E29" s="14"/>
      <c r="F29" s="19"/>
      <c r="G29" s="14"/>
      <c r="H29" s="14"/>
      <c r="I29" s="19"/>
      <c r="L29" s="70"/>
      <c r="M29" s="68"/>
      <c r="N29" s="68"/>
      <c r="O29" s="69"/>
      <c r="S29" s="2"/>
    </row>
    <row r="30" spans="3:19" x14ac:dyDescent="0.3">
      <c r="C30" s="6">
        <f t="shared" si="1"/>
        <v>2028</v>
      </c>
      <c r="D30" s="14"/>
      <c r="E30" s="14"/>
      <c r="F30" s="19"/>
      <c r="G30" s="14"/>
      <c r="H30" s="14"/>
      <c r="I30" s="19"/>
      <c r="L30" s="70"/>
      <c r="M30" s="68"/>
      <c r="N30" s="68"/>
      <c r="O30" s="69"/>
      <c r="S30" s="2"/>
    </row>
    <row r="31" spans="3:19" x14ac:dyDescent="0.3">
      <c r="C31" s="6">
        <f t="shared" si="1"/>
        <v>2029</v>
      </c>
      <c r="D31" s="14"/>
      <c r="E31" s="14"/>
      <c r="F31" s="19"/>
      <c r="G31" s="14"/>
      <c r="H31" s="14"/>
      <c r="I31" s="19"/>
      <c r="L31" s="70"/>
      <c r="M31" s="68"/>
      <c r="N31" s="68"/>
      <c r="O31" s="69"/>
      <c r="S31" s="2"/>
    </row>
    <row r="32" spans="3:19" x14ac:dyDescent="0.3">
      <c r="C32" s="6">
        <f t="shared" si="1"/>
        <v>2030</v>
      </c>
      <c r="D32" s="14"/>
      <c r="E32" s="14"/>
      <c r="F32" s="19"/>
      <c r="G32" s="14"/>
      <c r="H32" s="14"/>
      <c r="I32" s="19"/>
      <c r="L32" s="70"/>
      <c r="M32" s="68"/>
      <c r="N32" s="68"/>
      <c r="O32" s="69"/>
      <c r="S32" s="2"/>
    </row>
    <row r="33" spans="3:19" x14ac:dyDescent="0.3">
      <c r="C33" s="6">
        <f t="shared" si="1"/>
        <v>2031</v>
      </c>
      <c r="D33" s="14"/>
      <c r="E33" s="14"/>
      <c r="F33" s="19"/>
      <c r="G33" s="14"/>
      <c r="H33" s="14"/>
      <c r="I33" s="19"/>
      <c r="L33" s="70"/>
      <c r="M33" s="68"/>
      <c r="N33" s="68"/>
      <c r="O33" s="69"/>
      <c r="S33" s="2"/>
    </row>
    <row r="34" spans="3:19" x14ac:dyDescent="0.3">
      <c r="C34" s="6">
        <f t="shared" si="1"/>
        <v>2032</v>
      </c>
      <c r="D34" s="14"/>
      <c r="E34" s="14"/>
      <c r="F34" s="19"/>
      <c r="G34" s="14"/>
      <c r="H34" s="14"/>
      <c r="I34" s="19"/>
      <c r="L34" s="70"/>
      <c r="M34" s="68"/>
      <c r="N34" s="68"/>
      <c r="O34" s="69"/>
      <c r="S34" s="2"/>
    </row>
    <row r="35" spans="3:19" x14ac:dyDescent="0.3">
      <c r="C35" s="6">
        <f t="shared" si="1"/>
        <v>2033</v>
      </c>
      <c r="D35" s="14"/>
      <c r="E35" s="14"/>
      <c r="F35" s="19"/>
      <c r="G35" s="14"/>
      <c r="H35" s="14"/>
      <c r="I35" s="19"/>
      <c r="L35" s="70"/>
      <c r="M35" s="68"/>
      <c r="N35" s="68"/>
      <c r="O35" s="69"/>
      <c r="S35" s="2"/>
    </row>
    <row r="36" spans="3:19" x14ac:dyDescent="0.3">
      <c r="C36" s="6">
        <f t="shared" si="1"/>
        <v>2034</v>
      </c>
      <c r="D36" s="14"/>
      <c r="E36" s="14"/>
      <c r="F36" s="19"/>
      <c r="G36" s="14"/>
      <c r="H36" s="14"/>
      <c r="I36" s="19"/>
      <c r="L36" s="70"/>
      <c r="M36" s="68"/>
      <c r="N36" s="68"/>
      <c r="O36" s="69"/>
      <c r="S36" s="2"/>
    </row>
    <row r="37" spans="3:19" x14ac:dyDescent="0.3">
      <c r="C37" s="6">
        <f t="shared" si="1"/>
        <v>2035</v>
      </c>
      <c r="D37" s="14"/>
      <c r="E37" s="14"/>
      <c r="F37" s="19"/>
      <c r="G37" s="14"/>
      <c r="H37" s="14"/>
      <c r="I37" s="19"/>
      <c r="L37" s="70"/>
      <c r="M37" s="68"/>
      <c r="N37" s="68"/>
      <c r="O37" s="69"/>
      <c r="S37" s="2"/>
    </row>
    <row r="38" spans="3:19" x14ac:dyDescent="0.3">
      <c r="C38" s="6">
        <f t="shared" si="1"/>
        <v>2036</v>
      </c>
      <c r="D38" s="14"/>
      <c r="E38" s="14"/>
      <c r="F38" s="19"/>
      <c r="G38" s="14"/>
      <c r="H38" s="14"/>
      <c r="I38" s="19"/>
      <c r="L38" s="70"/>
      <c r="M38" s="68"/>
      <c r="N38" s="68"/>
      <c r="O38" s="69"/>
      <c r="S38" s="2"/>
    </row>
    <row r="39" spans="3:19" x14ac:dyDescent="0.3">
      <c r="C39" s="6">
        <f t="shared" si="1"/>
        <v>2037</v>
      </c>
      <c r="D39" s="14"/>
      <c r="E39" s="14"/>
      <c r="F39" s="19"/>
      <c r="G39" s="14"/>
      <c r="H39" s="14"/>
      <c r="I39" s="19"/>
      <c r="L39" s="70"/>
      <c r="M39" s="68"/>
      <c r="N39" s="68"/>
      <c r="O39" s="69"/>
      <c r="S39" s="2"/>
    </row>
    <row r="40" spans="3:19" x14ac:dyDescent="0.3">
      <c r="C40" s="6">
        <f t="shared" si="1"/>
        <v>2038</v>
      </c>
      <c r="D40" s="14"/>
      <c r="E40" s="14"/>
      <c r="F40" s="19"/>
      <c r="G40" s="14"/>
      <c r="H40" s="14"/>
      <c r="I40" s="19"/>
      <c r="L40" s="70"/>
      <c r="M40" s="68"/>
      <c r="N40" s="68"/>
      <c r="O40" s="69"/>
      <c r="S40" s="2"/>
    </row>
    <row r="41" spans="3:19" x14ac:dyDescent="0.3">
      <c r="C41" s="6">
        <f t="shared" si="1"/>
        <v>2039</v>
      </c>
      <c r="D41" s="14"/>
      <c r="E41" s="14"/>
      <c r="F41" s="19"/>
      <c r="G41" s="14" t="s">
        <v>20</v>
      </c>
      <c r="H41" s="14" t="s">
        <v>20</v>
      </c>
      <c r="I41" s="19" t="s">
        <v>20</v>
      </c>
      <c r="S41" s="2"/>
    </row>
    <row r="42" spans="3:19" x14ac:dyDescent="0.3">
      <c r="C42" s="6">
        <f t="shared" si="1"/>
        <v>2040</v>
      </c>
      <c r="D42" s="14"/>
      <c r="E42" s="14"/>
      <c r="F42" s="19"/>
      <c r="G42" s="14" t="s">
        <v>20</v>
      </c>
      <c r="H42" s="14" t="s">
        <v>20</v>
      </c>
      <c r="I42" s="19" t="s">
        <v>20</v>
      </c>
      <c r="S42" s="2"/>
    </row>
    <row r="43" spans="3:19" x14ac:dyDescent="0.3">
      <c r="C43" s="6">
        <f t="shared" si="1"/>
        <v>2041</v>
      </c>
      <c r="D43" s="14"/>
      <c r="E43" s="14"/>
      <c r="F43" s="19"/>
      <c r="G43" s="14" t="s">
        <v>20</v>
      </c>
      <c r="H43" s="14" t="s">
        <v>20</v>
      </c>
      <c r="I43" s="19" t="s">
        <v>20</v>
      </c>
      <c r="S43" s="2"/>
    </row>
    <row r="44" spans="3:19" x14ac:dyDescent="0.3">
      <c r="C44" s="6">
        <f t="shared" si="1"/>
        <v>2042</v>
      </c>
      <c r="D44" s="14"/>
      <c r="E44" s="14"/>
      <c r="F44" s="19"/>
      <c r="G44" s="14" t="s">
        <v>20</v>
      </c>
      <c r="H44" s="14" t="s">
        <v>20</v>
      </c>
      <c r="I44" s="19" t="s">
        <v>20</v>
      </c>
      <c r="S44" s="2"/>
    </row>
    <row r="45" spans="3:19" x14ac:dyDescent="0.3">
      <c r="C45" s="6">
        <f t="shared" si="1"/>
        <v>2043</v>
      </c>
      <c r="D45" s="14"/>
      <c r="E45" s="14"/>
      <c r="F45" s="19"/>
      <c r="G45" s="14" t="s">
        <v>20</v>
      </c>
      <c r="H45" s="14" t="s">
        <v>20</v>
      </c>
      <c r="I45" s="19" t="s">
        <v>20</v>
      </c>
      <c r="S45" s="2"/>
    </row>
    <row r="46" spans="3:19" x14ac:dyDescent="0.3">
      <c r="C46" s="6">
        <f t="shared" si="1"/>
        <v>2044</v>
      </c>
      <c r="D46" s="14"/>
      <c r="E46" s="14"/>
      <c r="F46" s="19"/>
      <c r="G46" s="14" t="s">
        <v>20</v>
      </c>
      <c r="H46" s="14" t="s">
        <v>20</v>
      </c>
      <c r="I46" s="19" t="s">
        <v>20</v>
      </c>
      <c r="S46" s="2"/>
    </row>
    <row r="47" spans="3:19" x14ac:dyDescent="0.3">
      <c r="C47" s="6">
        <f t="shared" si="1"/>
        <v>2045</v>
      </c>
      <c r="D47" s="14"/>
      <c r="E47" s="14"/>
      <c r="F47" s="19"/>
      <c r="G47" s="14" t="s">
        <v>20</v>
      </c>
      <c r="H47" s="14" t="s">
        <v>20</v>
      </c>
      <c r="I47" s="19" t="s">
        <v>20</v>
      </c>
      <c r="S47" s="2"/>
    </row>
    <row r="48" spans="3:19" x14ac:dyDescent="0.3">
      <c r="C48" s="6">
        <f t="shared" si="1"/>
        <v>2046</v>
      </c>
      <c r="D48" s="14"/>
      <c r="E48" s="14"/>
      <c r="F48" s="19"/>
      <c r="G48" s="14" t="s">
        <v>20</v>
      </c>
      <c r="H48" s="14" t="s">
        <v>20</v>
      </c>
      <c r="I48" s="19" t="s">
        <v>20</v>
      </c>
      <c r="S48" s="2"/>
    </row>
    <row r="49" spans="3:19" x14ac:dyDescent="0.3">
      <c r="C49" s="6">
        <f t="shared" si="1"/>
        <v>2047</v>
      </c>
      <c r="D49" s="14"/>
      <c r="E49" s="14"/>
      <c r="F49" s="19"/>
      <c r="G49" s="14" t="s">
        <v>20</v>
      </c>
      <c r="H49" s="14" t="s">
        <v>20</v>
      </c>
      <c r="I49" s="19" t="s">
        <v>20</v>
      </c>
      <c r="S49" s="2"/>
    </row>
    <row r="50" spans="3:19" x14ac:dyDescent="0.3">
      <c r="C50" s="6">
        <f t="shared" si="1"/>
        <v>2048</v>
      </c>
      <c r="D50" s="14"/>
      <c r="E50" s="14"/>
      <c r="F50" s="19"/>
      <c r="G50" s="14" t="s">
        <v>20</v>
      </c>
      <c r="H50" s="14" t="s">
        <v>20</v>
      </c>
      <c r="I50" s="19" t="s">
        <v>20</v>
      </c>
      <c r="S50" s="2"/>
    </row>
    <row r="51" spans="3:19" x14ac:dyDescent="0.3">
      <c r="C51" s="6">
        <f t="shared" si="1"/>
        <v>2049</v>
      </c>
      <c r="D51" s="14"/>
      <c r="E51" s="14"/>
      <c r="F51" s="19"/>
      <c r="G51" s="14" t="s">
        <v>20</v>
      </c>
      <c r="H51" s="14" t="s">
        <v>20</v>
      </c>
      <c r="I51" s="19" t="s">
        <v>20</v>
      </c>
      <c r="S51" s="2"/>
    </row>
    <row r="52" spans="3:19" x14ac:dyDescent="0.3">
      <c r="C52" s="6">
        <f t="shared" si="1"/>
        <v>2050</v>
      </c>
      <c r="D52" s="14"/>
      <c r="E52" s="14"/>
      <c r="F52" s="19"/>
      <c r="G52" s="14" t="s">
        <v>20</v>
      </c>
      <c r="H52" s="14" t="s">
        <v>20</v>
      </c>
      <c r="I52" s="19" t="s">
        <v>20</v>
      </c>
      <c r="S52" s="2"/>
    </row>
    <row r="53" spans="3:19" x14ac:dyDescent="0.3">
      <c r="C53" s="6">
        <f t="shared" si="1"/>
        <v>2051</v>
      </c>
      <c r="D53" s="14"/>
      <c r="E53" s="14"/>
      <c r="F53" s="19"/>
      <c r="G53" s="14" t="s">
        <v>20</v>
      </c>
      <c r="H53" s="14" t="s">
        <v>20</v>
      </c>
      <c r="I53" s="19" t="s">
        <v>20</v>
      </c>
    </row>
    <row r="54" spans="3:19" x14ac:dyDescent="0.3">
      <c r="C54" s="6">
        <f t="shared" si="1"/>
        <v>2052</v>
      </c>
      <c r="D54" s="14"/>
      <c r="E54" s="14"/>
      <c r="F54" s="19"/>
      <c r="G54" s="14" t="s">
        <v>20</v>
      </c>
      <c r="H54" s="14" t="s">
        <v>20</v>
      </c>
      <c r="I54" s="19" t="s">
        <v>20</v>
      </c>
    </row>
    <row r="55" spans="3:19" x14ac:dyDescent="0.3">
      <c r="C55" s="6">
        <f t="shared" si="1"/>
        <v>2053</v>
      </c>
      <c r="D55" s="14"/>
      <c r="E55" s="14"/>
      <c r="F55" s="19"/>
      <c r="G55" s="14" t="s">
        <v>20</v>
      </c>
      <c r="H55" s="14" t="s">
        <v>20</v>
      </c>
      <c r="I55" s="19" t="s">
        <v>20</v>
      </c>
    </row>
    <row r="56" spans="3:19" x14ac:dyDescent="0.3">
      <c r="C56" s="6">
        <f t="shared" si="1"/>
        <v>2054</v>
      </c>
      <c r="D56" s="14"/>
      <c r="E56" s="14"/>
      <c r="F56" s="19"/>
      <c r="G56" s="14" t="s">
        <v>20</v>
      </c>
      <c r="H56" s="14" t="s">
        <v>20</v>
      </c>
      <c r="I56" s="19" t="s">
        <v>20</v>
      </c>
    </row>
    <row r="57" spans="3:19" x14ac:dyDescent="0.3">
      <c r="C57" s="6">
        <f t="shared" si="1"/>
        <v>2055</v>
      </c>
      <c r="D57" s="14"/>
      <c r="E57" s="14"/>
      <c r="F57" s="19"/>
      <c r="G57" s="14" t="s">
        <v>20</v>
      </c>
      <c r="H57" s="14" t="s">
        <v>20</v>
      </c>
      <c r="I57" s="19" t="s">
        <v>20</v>
      </c>
    </row>
    <row r="58" spans="3:19" x14ac:dyDescent="0.3">
      <c r="C58" s="6">
        <f t="shared" si="1"/>
        <v>2056</v>
      </c>
      <c r="D58" s="14"/>
      <c r="E58" s="14"/>
      <c r="F58" s="19"/>
      <c r="G58" s="14" t="s">
        <v>20</v>
      </c>
      <c r="H58" s="14" t="s">
        <v>20</v>
      </c>
      <c r="I58" s="19" t="s">
        <v>20</v>
      </c>
    </row>
    <row r="59" spans="3:19" x14ac:dyDescent="0.3">
      <c r="C59" s="6">
        <f t="shared" si="1"/>
        <v>2057</v>
      </c>
      <c r="D59" s="14"/>
      <c r="E59" s="14"/>
      <c r="F59" s="19"/>
      <c r="G59" s="14" t="s">
        <v>20</v>
      </c>
      <c r="H59" s="14" t="s">
        <v>20</v>
      </c>
      <c r="I59" s="19" t="s">
        <v>20</v>
      </c>
    </row>
    <row r="60" spans="3:19" x14ac:dyDescent="0.3">
      <c r="C60" s="6">
        <f>C59+1</f>
        <v>2058</v>
      </c>
      <c r="D60" s="20"/>
      <c r="E60" s="20"/>
      <c r="F60" s="21"/>
      <c r="G60" s="20" t="s">
        <v>20</v>
      </c>
      <c r="H60" s="20" t="s">
        <v>20</v>
      </c>
      <c r="I60" s="21" t="s">
        <v>20</v>
      </c>
    </row>
    <row r="64" spans="3:19" x14ac:dyDescent="0.3">
      <c r="C64" s="74"/>
    </row>
    <row r="65" spans="3:24" ht="18" x14ac:dyDescent="0.35">
      <c r="C65" s="73">
        <f>D10</f>
        <v>2018</v>
      </c>
      <c r="D65" s="3" t="s">
        <v>19</v>
      </c>
      <c r="E65"/>
      <c r="I65" s="3">
        <f>C65</f>
        <v>2018</v>
      </c>
      <c r="J65" s="3" t="s">
        <v>12</v>
      </c>
      <c r="O65"/>
      <c r="P65"/>
      <c r="Q65" s="3">
        <f>C65</f>
        <v>2018</v>
      </c>
      <c r="R65" s="3" t="s">
        <v>21</v>
      </c>
      <c r="W65"/>
      <c r="X65"/>
    </row>
    <row r="66" spans="3:24" ht="15.6" x14ac:dyDescent="0.3">
      <c r="D66" s="8"/>
      <c r="E66"/>
      <c r="I66" s="2"/>
      <c r="J66" s="58" t="s">
        <v>11</v>
      </c>
      <c r="O66"/>
      <c r="P66"/>
      <c r="Q66" s="2"/>
      <c r="R66" s="58" t="s">
        <v>11</v>
      </c>
      <c r="W66"/>
      <c r="X66"/>
    </row>
    <row r="67" spans="3:24" ht="28.8" x14ac:dyDescent="0.3">
      <c r="C67" s="13"/>
      <c r="D67" s="10" t="s">
        <v>10</v>
      </c>
      <c r="E67" s="10" t="s">
        <v>28</v>
      </c>
      <c r="F67" s="10" t="s">
        <v>29</v>
      </c>
      <c r="G67" s="11" t="s">
        <v>30</v>
      </c>
      <c r="I67" s="10"/>
      <c r="J67" s="10" t="s">
        <v>4</v>
      </c>
      <c r="K67" s="10" t="s">
        <v>5</v>
      </c>
      <c r="L67" s="10" t="s">
        <v>6</v>
      </c>
      <c r="M67" s="10" t="s">
        <v>7</v>
      </c>
      <c r="N67" s="10" t="s">
        <v>8</v>
      </c>
      <c r="O67" s="10" t="s">
        <v>9</v>
      </c>
      <c r="P67"/>
      <c r="Q67" s="13"/>
      <c r="R67" s="10" t="s">
        <v>22</v>
      </c>
      <c r="S67" s="10" t="s">
        <v>23</v>
      </c>
      <c r="T67" s="10" t="s">
        <v>26</v>
      </c>
      <c r="U67" s="10" t="s">
        <v>83</v>
      </c>
      <c r="V67" s="10" t="s">
        <v>24</v>
      </c>
      <c r="W67" s="10" t="s">
        <v>25</v>
      </c>
      <c r="X67" s="11" t="s">
        <v>27</v>
      </c>
    </row>
    <row r="68" spans="3:24" x14ac:dyDescent="0.3">
      <c r="C68" s="6">
        <v>2018</v>
      </c>
      <c r="D68" s="15"/>
      <c r="E68" s="15"/>
      <c r="F68" s="15"/>
      <c r="G68" s="17"/>
      <c r="I68" s="6">
        <v>2018</v>
      </c>
      <c r="J68" s="25"/>
      <c r="K68" s="25"/>
      <c r="L68" s="25"/>
      <c r="M68" s="25"/>
      <c r="N68" s="25"/>
      <c r="O68" s="26"/>
      <c r="P68"/>
      <c r="Q68" s="6">
        <v>2018</v>
      </c>
      <c r="R68" s="57"/>
      <c r="S68" s="57"/>
      <c r="T68" s="57"/>
      <c r="U68" s="25"/>
      <c r="V68" s="25"/>
      <c r="W68" s="25"/>
      <c r="X68" s="26"/>
    </row>
    <row r="69" spans="3:24" x14ac:dyDescent="0.3">
      <c r="C69" s="6">
        <v>2019</v>
      </c>
      <c r="D69" s="15"/>
      <c r="E69" s="15"/>
      <c r="F69" s="15"/>
      <c r="G69" s="17"/>
      <c r="I69" s="6">
        <v>2019</v>
      </c>
      <c r="J69" s="25"/>
      <c r="K69" s="25"/>
      <c r="L69" s="25"/>
      <c r="M69" s="25"/>
      <c r="N69" s="25"/>
      <c r="O69" s="26"/>
      <c r="P69"/>
      <c r="Q69" s="6">
        <v>2019</v>
      </c>
      <c r="R69" s="57"/>
      <c r="S69" s="57"/>
      <c r="T69" s="57"/>
      <c r="U69" s="25"/>
      <c r="V69" s="25"/>
      <c r="W69" s="25"/>
      <c r="X69" s="26"/>
    </row>
    <row r="70" spans="3:24" x14ac:dyDescent="0.3">
      <c r="C70" s="6">
        <v>2020</v>
      </c>
      <c r="D70" s="15"/>
      <c r="E70" s="15"/>
      <c r="F70" s="15"/>
      <c r="G70" s="17"/>
      <c r="I70" s="6">
        <v>2020</v>
      </c>
      <c r="J70" s="25"/>
      <c r="K70" s="25"/>
      <c r="L70" s="25"/>
      <c r="M70" s="25"/>
      <c r="N70" s="25"/>
      <c r="O70" s="26"/>
      <c r="P70"/>
      <c r="Q70" s="6">
        <v>2020</v>
      </c>
      <c r="R70" s="57"/>
      <c r="S70" s="57"/>
      <c r="T70" s="57"/>
      <c r="U70" s="25"/>
      <c r="V70" s="25"/>
      <c r="W70" s="25"/>
      <c r="X70" s="26"/>
    </row>
    <row r="71" spans="3:24" x14ac:dyDescent="0.3">
      <c r="C71" s="6">
        <v>2021</v>
      </c>
      <c r="D71" s="15"/>
      <c r="E71" s="15"/>
      <c r="F71" s="15"/>
      <c r="G71" s="17"/>
      <c r="I71" s="6">
        <v>2021</v>
      </c>
      <c r="J71" s="25"/>
      <c r="K71" s="25"/>
      <c r="L71" s="25"/>
      <c r="M71" s="25"/>
      <c r="N71" s="25"/>
      <c r="O71" s="26"/>
      <c r="P71"/>
      <c r="Q71" s="6">
        <v>2021</v>
      </c>
      <c r="R71" s="57"/>
      <c r="S71" s="57"/>
      <c r="T71" s="57"/>
      <c r="U71" s="25"/>
      <c r="V71" s="25"/>
      <c r="W71" s="25"/>
      <c r="X71" s="26"/>
    </row>
    <row r="72" spans="3:24" x14ac:dyDescent="0.3">
      <c r="C72" s="6">
        <v>2022</v>
      </c>
      <c r="D72" s="15"/>
      <c r="E72" s="15"/>
      <c r="F72" s="15"/>
      <c r="G72" s="17"/>
      <c r="I72" s="6">
        <v>2022</v>
      </c>
      <c r="J72" s="25"/>
      <c r="K72" s="25"/>
      <c r="L72" s="25"/>
      <c r="M72" s="25"/>
      <c r="N72" s="25"/>
      <c r="O72" s="26"/>
      <c r="P72"/>
      <c r="Q72" s="6">
        <v>2022</v>
      </c>
      <c r="R72" s="57"/>
      <c r="S72" s="57"/>
      <c r="T72" s="57"/>
      <c r="U72" s="25"/>
      <c r="V72" s="25"/>
      <c r="W72" s="25"/>
      <c r="X72" s="26"/>
    </row>
    <row r="73" spans="3:24" x14ac:dyDescent="0.3">
      <c r="C73" s="6">
        <v>2023</v>
      </c>
      <c r="D73" s="15"/>
      <c r="E73" s="15"/>
      <c r="F73" s="15"/>
      <c r="G73" s="17"/>
      <c r="I73" s="6">
        <v>2023</v>
      </c>
      <c r="J73" s="25"/>
      <c r="K73" s="25"/>
      <c r="L73" s="25"/>
      <c r="M73" s="25"/>
      <c r="N73" s="25"/>
      <c r="O73" s="26"/>
      <c r="P73"/>
      <c r="Q73" s="6">
        <v>2023</v>
      </c>
      <c r="R73" s="57"/>
      <c r="S73" s="57"/>
      <c r="T73" s="57"/>
      <c r="U73" s="25"/>
      <c r="V73" s="25"/>
      <c r="W73" s="25"/>
      <c r="X73" s="26"/>
    </row>
    <row r="74" spans="3:24" x14ac:dyDescent="0.3">
      <c r="C74" s="6">
        <v>2024</v>
      </c>
      <c r="D74" s="15"/>
      <c r="E74" s="15"/>
      <c r="F74" s="15"/>
      <c r="G74" s="17"/>
      <c r="I74" s="6">
        <v>2024</v>
      </c>
      <c r="J74" s="25"/>
      <c r="K74" s="25"/>
      <c r="L74" s="25"/>
      <c r="M74" s="25"/>
      <c r="N74" s="25"/>
      <c r="O74" s="26"/>
      <c r="P74"/>
      <c r="Q74" s="6">
        <v>2024</v>
      </c>
      <c r="R74" s="57"/>
      <c r="S74" s="57"/>
      <c r="T74" s="57"/>
      <c r="U74" s="25"/>
      <c r="V74" s="25"/>
      <c r="W74" s="25"/>
      <c r="X74" s="26"/>
    </row>
    <row r="75" spans="3:24" x14ac:dyDescent="0.3">
      <c r="C75" s="6">
        <v>2025</v>
      </c>
      <c r="D75" s="15"/>
      <c r="E75" s="15"/>
      <c r="F75" s="15"/>
      <c r="G75" s="17"/>
      <c r="I75" s="6">
        <v>2025</v>
      </c>
      <c r="J75" s="25"/>
      <c r="K75" s="25"/>
      <c r="L75" s="25"/>
      <c r="M75" s="25"/>
      <c r="N75" s="25"/>
      <c r="O75" s="26"/>
      <c r="P75"/>
      <c r="Q75" s="6">
        <v>2025</v>
      </c>
      <c r="R75" s="25"/>
      <c r="S75" s="25"/>
      <c r="T75" s="26"/>
      <c r="U75" s="25"/>
      <c r="V75" s="25"/>
      <c r="W75" s="25"/>
      <c r="X75" s="26"/>
    </row>
    <row r="76" spans="3:24" x14ac:dyDescent="0.3">
      <c r="C76" s="6">
        <v>2026</v>
      </c>
      <c r="D76" s="15"/>
      <c r="E76" s="15"/>
      <c r="F76" s="15"/>
      <c r="G76" s="17"/>
      <c r="I76" s="6">
        <v>2026</v>
      </c>
      <c r="J76" s="25"/>
      <c r="K76" s="25"/>
      <c r="L76" s="25"/>
      <c r="M76" s="25"/>
      <c r="N76" s="25"/>
      <c r="O76" s="26"/>
      <c r="P76"/>
      <c r="Q76" s="6">
        <v>2026</v>
      </c>
      <c r="R76" s="25"/>
      <c r="S76" s="25"/>
      <c r="T76" s="26"/>
      <c r="U76" s="25"/>
      <c r="V76" s="25"/>
      <c r="W76" s="25"/>
      <c r="X76" s="26"/>
    </row>
    <row r="77" spans="3:24" x14ac:dyDescent="0.3">
      <c r="C77" s="6">
        <v>2027</v>
      </c>
      <c r="D77" s="15"/>
      <c r="E77" s="15"/>
      <c r="F77" s="15"/>
      <c r="G77" s="17"/>
      <c r="I77" s="6">
        <v>2027</v>
      </c>
      <c r="J77" s="25"/>
      <c r="K77" s="25"/>
      <c r="L77" s="25"/>
      <c r="M77" s="25"/>
      <c r="N77" s="25"/>
      <c r="O77" s="26"/>
      <c r="P77"/>
      <c r="Q77" s="6">
        <v>2027</v>
      </c>
      <c r="R77" s="25"/>
      <c r="S77" s="25"/>
      <c r="T77" s="26"/>
      <c r="U77" s="25"/>
      <c r="V77" s="25"/>
      <c r="W77" s="25"/>
      <c r="X77" s="26"/>
    </row>
    <row r="78" spans="3:24" x14ac:dyDescent="0.3">
      <c r="C78" s="6">
        <v>2028</v>
      </c>
      <c r="D78" s="15"/>
      <c r="E78" s="15"/>
      <c r="F78" s="15"/>
      <c r="G78" s="17"/>
      <c r="I78" s="6">
        <v>2028</v>
      </c>
      <c r="J78" s="25"/>
      <c r="K78" s="25"/>
      <c r="L78" s="25"/>
      <c r="M78" s="25"/>
      <c r="N78" s="25"/>
      <c r="O78" s="26"/>
      <c r="P78"/>
      <c r="Q78" s="6">
        <v>2028</v>
      </c>
      <c r="R78" s="25"/>
      <c r="S78" s="25"/>
      <c r="T78" s="26"/>
      <c r="U78" s="25"/>
      <c r="V78" s="25"/>
      <c r="W78" s="25"/>
      <c r="X78" s="26"/>
    </row>
    <row r="79" spans="3:24" x14ac:dyDescent="0.3">
      <c r="C79" s="6">
        <v>2029</v>
      </c>
      <c r="D79" s="15"/>
      <c r="E79" s="15"/>
      <c r="F79" s="15"/>
      <c r="G79" s="17"/>
      <c r="I79" s="6">
        <v>2029</v>
      </c>
      <c r="J79" s="25"/>
      <c r="K79" s="25"/>
      <c r="L79" s="25"/>
      <c r="M79" s="25"/>
      <c r="N79" s="25"/>
      <c r="O79" s="26"/>
      <c r="P79"/>
      <c r="Q79" s="6">
        <v>2029</v>
      </c>
      <c r="R79" s="25"/>
      <c r="S79" s="25"/>
      <c r="T79" s="26"/>
      <c r="U79" s="25"/>
      <c r="V79" s="25"/>
      <c r="W79" s="25"/>
      <c r="X79" s="26"/>
    </row>
    <row r="80" spans="3:24" x14ac:dyDescent="0.3">
      <c r="C80" s="6">
        <v>2030</v>
      </c>
      <c r="D80" s="15"/>
      <c r="E80" s="15"/>
      <c r="F80" s="15"/>
      <c r="G80" s="17"/>
      <c r="I80" s="6">
        <v>2030</v>
      </c>
      <c r="J80" s="25"/>
      <c r="K80" s="25"/>
      <c r="L80" s="25"/>
      <c r="M80" s="25"/>
      <c r="N80" s="25"/>
      <c r="O80" s="26"/>
      <c r="P80"/>
      <c r="Q80" s="6">
        <v>2030</v>
      </c>
      <c r="R80" s="25"/>
      <c r="S80" s="25"/>
      <c r="T80" s="26"/>
      <c r="U80" s="25"/>
      <c r="V80" s="25"/>
      <c r="W80" s="25"/>
      <c r="X80" s="26"/>
    </row>
    <row r="81" spans="3:24" x14ac:dyDescent="0.3">
      <c r="C81" s="6">
        <v>2031</v>
      </c>
      <c r="D81" s="15"/>
      <c r="E81" s="15"/>
      <c r="F81" s="15"/>
      <c r="G81" s="17"/>
      <c r="I81" s="6">
        <v>2031</v>
      </c>
      <c r="J81" s="25"/>
      <c r="K81" s="25"/>
      <c r="L81" s="25"/>
      <c r="M81" s="25"/>
      <c r="N81" s="25"/>
      <c r="O81" s="26"/>
      <c r="P81"/>
      <c r="Q81" s="6">
        <v>2031</v>
      </c>
      <c r="R81" s="25"/>
      <c r="S81" s="25"/>
      <c r="T81" s="26"/>
      <c r="U81" s="25"/>
      <c r="V81" s="25"/>
      <c r="W81" s="25"/>
      <c r="X81" s="26"/>
    </row>
    <row r="82" spans="3:24" x14ac:dyDescent="0.3">
      <c r="C82" s="6">
        <v>2032</v>
      </c>
      <c r="D82" s="15"/>
      <c r="E82" s="15"/>
      <c r="F82" s="15"/>
      <c r="G82" s="17"/>
      <c r="I82" s="6">
        <v>2032</v>
      </c>
      <c r="J82" s="25"/>
      <c r="K82" s="25"/>
      <c r="L82" s="25"/>
      <c r="M82" s="25"/>
      <c r="N82" s="25"/>
      <c r="O82" s="26"/>
      <c r="P82"/>
      <c r="Q82" s="6">
        <v>2032</v>
      </c>
      <c r="R82" s="25"/>
      <c r="S82" s="25"/>
      <c r="T82" s="26"/>
      <c r="U82" s="25"/>
      <c r="V82" s="25"/>
      <c r="W82" s="25"/>
      <c r="X82" s="26"/>
    </row>
    <row r="83" spans="3:24" x14ac:dyDescent="0.3">
      <c r="C83" s="6">
        <v>2033</v>
      </c>
      <c r="D83" s="15"/>
      <c r="E83" s="15"/>
      <c r="F83" s="15"/>
      <c r="G83" s="17"/>
      <c r="I83" s="6">
        <v>2033</v>
      </c>
      <c r="J83" s="25"/>
      <c r="K83" s="25"/>
      <c r="L83" s="25"/>
      <c r="M83" s="25"/>
      <c r="N83" s="25"/>
      <c r="O83" s="26"/>
      <c r="P83"/>
      <c r="Q83" s="6">
        <v>2033</v>
      </c>
      <c r="R83" s="25"/>
      <c r="S83" s="25"/>
      <c r="T83" s="26"/>
      <c r="U83" s="25"/>
      <c r="V83" s="25"/>
      <c r="W83" s="25"/>
      <c r="X83" s="26"/>
    </row>
    <row r="84" spans="3:24" x14ac:dyDescent="0.3">
      <c r="C84" s="6">
        <v>2034</v>
      </c>
      <c r="D84" s="15"/>
      <c r="E84" s="15"/>
      <c r="F84" s="15"/>
      <c r="G84" s="17"/>
      <c r="I84" s="6">
        <v>2034</v>
      </c>
      <c r="J84" s="25"/>
      <c r="K84" s="25"/>
      <c r="L84" s="25"/>
      <c r="M84" s="25"/>
      <c r="N84" s="25"/>
      <c r="O84" s="26"/>
      <c r="P84"/>
      <c r="Q84" s="6">
        <v>2034</v>
      </c>
      <c r="R84" s="25"/>
      <c r="S84" s="25"/>
      <c r="T84" s="26"/>
      <c r="U84" s="25"/>
      <c r="V84" s="25"/>
      <c r="W84" s="25"/>
      <c r="X84" s="26"/>
    </row>
    <row r="85" spans="3:24" x14ac:dyDescent="0.3">
      <c r="C85" s="6">
        <v>2035</v>
      </c>
      <c r="D85" s="15"/>
      <c r="E85" s="15"/>
      <c r="F85" s="15"/>
      <c r="G85" s="17"/>
      <c r="I85" s="6">
        <v>2035</v>
      </c>
      <c r="J85" s="25"/>
      <c r="K85" s="25"/>
      <c r="L85" s="25"/>
      <c r="M85" s="25"/>
      <c r="N85" s="25"/>
      <c r="O85" s="26"/>
      <c r="P85"/>
      <c r="Q85" s="6">
        <v>2035</v>
      </c>
      <c r="R85" s="25"/>
      <c r="S85" s="25"/>
      <c r="T85" s="26"/>
      <c r="U85" s="25"/>
      <c r="V85" s="25"/>
      <c r="W85" s="25"/>
      <c r="X85" s="26"/>
    </row>
    <row r="86" spans="3:24" x14ac:dyDescent="0.3">
      <c r="C86" s="6">
        <v>2036</v>
      </c>
      <c r="D86" s="15"/>
      <c r="E86" s="15"/>
      <c r="F86" s="15"/>
      <c r="G86" s="17"/>
      <c r="I86" s="6">
        <v>2036</v>
      </c>
      <c r="J86" s="25"/>
      <c r="K86" s="25"/>
      <c r="L86" s="25"/>
      <c r="M86" s="25"/>
      <c r="N86" s="25"/>
      <c r="O86" s="26"/>
      <c r="P86"/>
      <c r="Q86" s="6">
        <v>2036</v>
      </c>
      <c r="R86" s="25"/>
      <c r="S86" s="25"/>
      <c r="T86" s="26"/>
      <c r="U86" s="25"/>
      <c r="V86" s="25"/>
      <c r="W86" s="25"/>
      <c r="X86" s="26"/>
    </row>
    <row r="87" spans="3:24" x14ac:dyDescent="0.3">
      <c r="C87" s="6">
        <v>2037</v>
      </c>
      <c r="D87" s="15"/>
      <c r="E87" s="15"/>
      <c r="F87" s="15"/>
      <c r="G87" s="17"/>
      <c r="I87" s="6">
        <v>2037</v>
      </c>
      <c r="J87" s="25"/>
      <c r="K87" s="25"/>
      <c r="L87" s="25"/>
      <c r="M87" s="25"/>
      <c r="N87" s="25"/>
      <c r="O87" s="26"/>
      <c r="P87"/>
      <c r="Q87" s="6">
        <v>2037</v>
      </c>
      <c r="R87" s="25"/>
      <c r="S87" s="25"/>
      <c r="T87" s="26"/>
      <c r="U87" s="25"/>
      <c r="V87" s="25"/>
      <c r="W87" s="25"/>
      <c r="X87" s="26"/>
    </row>
    <row r="88" spans="3:24" x14ac:dyDescent="0.3">
      <c r="C88" s="6">
        <v>2038</v>
      </c>
      <c r="D88" s="15"/>
      <c r="E88" s="15"/>
      <c r="F88" s="15"/>
      <c r="G88" s="17"/>
      <c r="I88" s="6">
        <v>2038</v>
      </c>
      <c r="J88" s="25"/>
      <c r="K88" s="25"/>
      <c r="L88" s="25"/>
      <c r="M88" s="25"/>
      <c r="N88" s="25"/>
      <c r="O88" s="26"/>
      <c r="P88"/>
      <c r="Q88" s="6">
        <v>2038</v>
      </c>
      <c r="R88" s="25"/>
      <c r="S88" s="25"/>
      <c r="T88" s="26"/>
      <c r="U88" s="25"/>
      <c r="V88" s="25"/>
      <c r="W88" s="25"/>
      <c r="X88" s="26"/>
    </row>
    <row r="89" spans="3:24" x14ac:dyDescent="0.3">
      <c r="C89" s="6">
        <v>2039</v>
      </c>
      <c r="D89" s="15"/>
      <c r="E89" s="15"/>
      <c r="F89" s="15"/>
      <c r="G89" s="17"/>
      <c r="I89" s="6">
        <v>2039</v>
      </c>
      <c r="J89" s="25"/>
      <c r="K89" s="25"/>
      <c r="L89" s="25"/>
      <c r="M89" s="25"/>
      <c r="N89" s="25"/>
      <c r="O89" s="26"/>
      <c r="P89"/>
      <c r="Q89" s="6">
        <v>2039</v>
      </c>
      <c r="R89" s="25"/>
      <c r="S89" s="25"/>
      <c r="T89" s="26"/>
      <c r="U89" s="25"/>
      <c r="V89" s="25"/>
      <c r="W89" s="25"/>
      <c r="X89" s="26"/>
    </row>
    <row r="90" spans="3:24" x14ac:dyDescent="0.3">
      <c r="C90" s="6">
        <v>2040</v>
      </c>
      <c r="D90" s="15"/>
      <c r="E90" s="15"/>
      <c r="F90" s="15"/>
      <c r="G90" s="17"/>
      <c r="I90" s="6">
        <v>2040</v>
      </c>
      <c r="J90" s="25"/>
      <c r="K90" s="25"/>
      <c r="L90" s="25"/>
      <c r="M90" s="25"/>
      <c r="N90" s="25"/>
      <c r="O90" s="26"/>
      <c r="P90"/>
      <c r="Q90" s="6">
        <v>2040</v>
      </c>
      <c r="R90" s="25"/>
      <c r="S90" s="25"/>
      <c r="T90" s="26"/>
      <c r="U90" s="25"/>
      <c r="V90" s="25"/>
      <c r="W90" s="25"/>
      <c r="X90" s="26"/>
    </row>
    <row r="91" spans="3:24" x14ac:dyDescent="0.3">
      <c r="C91" s="6">
        <v>2041</v>
      </c>
      <c r="D91" s="15"/>
      <c r="E91" s="15"/>
      <c r="F91" s="15"/>
      <c r="G91" s="17"/>
      <c r="I91" s="6">
        <v>2041</v>
      </c>
      <c r="J91" s="25"/>
      <c r="K91" s="25"/>
      <c r="L91" s="25"/>
      <c r="M91" s="25"/>
      <c r="N91" s="25"/>
      <c r="O91" s="26"/>
      <c r="P91"/>
      <c r="Q91" s="6">
        <v>2041</v>
      </c>
      <c r="R91" s="25"/>
      <c r="S91" s="25"/>
      <c r="T91" s="26"/>
      <c r="U91" s="25"/>
      <c r="V91" s="25"/>
      <c r="W91" s="25"/>
      <c r="X91" s="26"/>
    </row>
    <row r="92" spans="3:24" x14ac:dyDescent="0.3">
      <c r="C92" s="6">
        <v>2042</v>
      </c>
      <c r="D92" s="15"/>
      <c r="E92" s="15"/>
      <c r="F92" s="15"/>
      <c r="G92" s="17"/>
      <c r="I92" s="6">
        <v>2042</v>
      </c>
      <c r="J92" s="25"/>
      <c r="K92" s="25"/>
      <c r="L92" s="25"/>
      <c r="M92" s="25"/>
      <c r="N92" s="25"/>
      <c r="O92" s="26"/>
      <c r="P92"/>
      <c r="Q92" s="6">
        <v>2042</v>
      </c>
      <c r="R92" s="25"/>
      <c r="S92" s="25"/>
      <c r="T92" s="26"/>
      <c r="U92" s="25"/>
      <c r="V92" s="25"/>
      <c r="W92" s="25"/>
      <c r="X92" s="26"/>
    </row>
    <row r="93" spans="3:24" x14ac:dyDescent="0.3">
      <c r="C93" s="6">
        <v>2043</v>
      </c>
      <c r="D93" s="15"/>
      <c r="E93" s="15"/>
      <c r="F93" s="15"/>
      <c r="G93" s="17"/>
      <c r="I93" s="6">
        <v>2043</v>
      </c>
      <c r="J93" s="25"/>
      <c r="K93" s="25"/>
      <c r="L93" s="25"/>
      <c r="M93" s="25"/>
      <c r="N93" s="25"/>
      <c r="O93" s="26"/>
      <c r="P93"/>
      <c r="Q93" s="6">
        <v>2043</v>
      </c>
      <c r="R93" s="25"/>
      <c r="S93" s="25"/>
      <c r="T93" s="26"/>
      <c r="U93" s="25"/>
      <c r="V93" s="25"/>
      <c r="W93" s="25"/>
      <c r="X93" s="26"/>
    </row>
    <row r="94" spans="3:24" x14ac:dyDescent="0.3">
      <c r="C94" s="6">
        <v>2044</v>
      </c>
      <c r="D94" s="15"/>
      <c r="E94" s="15"/>
      <c r="F94" s="15"/>
      <c r="G94" s="17"/>
      <c r="I94" s="6">
        <v>2044</v>
      </c>
      <c r="J94" s="25"/>
      <c r="K94" s="25"/>
      <c r="L94" s="25"/>
      <c r="M94" s="25"/>
      <c r="N94" s="25"/>
      <c r="O94" s="26"/>
      <c r="P94"/>
      <c r="Q94" s="6">
        <v>2044</v>
      </c>
      <c r="R94" s="25"/>
      <c r="S94" s="25"/>
      <c r="T94" s="26"/>
      <c r="U94" s="25"/>
      <c r="V94" s="25"/>
      <c r="W94" s="25"/>
      <c r="X94" s="26"/>
    </row>
    <row r="95" spans="3:24" x14ac:dyDescent="0.3">
      <c r="C95" s="6">
        <v>2045</v>
      </c>
      <c r="D95" s="15"/>
      <c r="E95" s="15"/>
      <c r="F95" s="15"/>
      <c r="G95" s="17"/>
      <c r="I95" s="6">
        <v>2045</v>
      </c>
      <c r="J95" s="25"/>
      <c r="K95" s="25"/>
      <c r="L95" s="25"/>
      <c r="M95" s="25"/>
      <c r="N95" s="25"/>
      <c r="O95" s="26"/>
      <c r="P95"/>
      <c r="Q95" s="6">
        <v>2045</v>
      </c>
      <c r="R95" s="25"/>
      <c r="S95" s="25"/>
      <c r="T95" s="26"/>
      <c r="U95" s="25"/>
      <c r="V95" s="25"/>
      <c r="W95" s="25"/>
      <c r="X95" s="26"/>
    </row>
    <row r="96" spans="3:24" x14ac:dyDescent="0.3">
      <c r="C96" s="6">
        <v>2046</v>
      </c>
      <c r="D96" s="15"/>
      <c r="E96" s="15"/>
      <c r="F96" s="15"/>
      <c r="G96" s="17"/>
      <c r="I96" s="6">
        <v>2046</v>
      </c>
      <c r="J96" s="25"/>
      <c r="K96" s="25"/>
      <c r="L96" s="25"/>
      <c r="M96" s="25"/>
      <c r="N96" s="25"/>
      <c r="O96" s="26"/>
      <c r="P96"/>
      <c r="Q96" s="6">
        <v>2046</v>
      </c>
      <c r="R96" s="25"/>
      <c r="S96" s="25"/>
      <c r="T96" s="26"/>
      <c r="U96" s="25"/>
      <c r="V96" s="25"/>
      <c r="W96" s="25"/>
      <c r="X96" s="26"/>
    </row>
    <row r="97" spans="3:24" x14ac:dyDescent="0.3">
      <c r="C97" s="6">
        <v>2047</v>
      </c>
      <c r="D97" s="15"/>
      <c r="E97" s="15"/>
      <c r="F97" s="15"/>
      <c r="G97" s="17"/>
      <c r="I97" s="6">
        <v>2047</v>
      </c>
      <c r="J97" s="25"/>
      <c r="K97" s="25"/>
      <c r="L97" s="25"/>
      <c r="M97" s="25"/>
      <c r="N97" s="25"/>
      <c r="O97" s="26"/>
      <c r="P97"/>
      <c r="Q97" s="6">
        <v>2047</v>
      </c>
      <c r="R97" s="25"/>
      <c r="S97" s="25"/>
      <c r="T97" s="26"/>
      <c r="U97" s="25"/>
      <c r="V97" s="25"/>
      <c r="W97" s="25"/>
      <c r="X97" s="26"/>
    </row>
    <row r="98" spans="3:24" x14ac:dyDescent="0.3">
      <c r="C98" s="6">
        <v>2048</v>
      </c>
      <c r="D98" s="16"/>
      <c r="E98" s="16"/>
      <c r="F98" s="16"/>
      <c r="G98" s="18"/>
      <c r="I98" s="6">
        <v>2048</v>
      </c>
      <c r="J98" s="27"/>
      <c r="K98" s="27"/>
      <c r="L98" s="27"/>
      <c r="M98" s="27"/>
      <c r="N98" s="27"/>
      <c r="O98" s="28"/>
      <c r="P98"/>
      <c r="Q98" s="6">
        <v>2048</v>
      </c>
      <c r="R98" s="27"/>
      <c r="S98" s="27"/>
      <c r="T98" s="28"/>
      <c r="U98" s="27"/>
      <c r="V98" s="27"/>
      <c r="W98" s="27"/>
      <c r="X98" s="28"/>
    </row>
    <row r="99" spans="3:24" x14ac:dyDescent="0.3">
      <c r="C99"/>
      <c r="D99"/>
      <c r="E99"/>
      <c r="F99" s="2"/>
      <c r="G99" s="2"/>
      <c r="I99" s="2"/>
      <c r="J99" s="2"/>
      <c r="K99" s="2"/>
      <c r="O99" s="35">
        <f>O68+NPV(ElectricSocialDiscountRate,O69:O98)</f>
        <v>0</v>
      </c>
      <c r="P99" s="32"/>
      <c r="Q99" s="32"/>
      <c r="R99" s="32"/>
      <c r="S99" s="32"/>
      <c r="T99" s="32"/>
      <c r="U99" s="33"/>
      <c r="V99" s="33"/>
      <c r="W99" s="32"/>
      <c r="X99" s="35">
        <f>X68+NPV(ElectricSocialDiscountRate,X69:X98)</f>
        <v>0</v>
      </c>
    </row>
    <row r="100" spans="3:24" x14ac:dyDescent="0.3">
      <c r="C100"/>
      <c r="D100"/>
      <c r="E100"/>
      <c r="F100" s="2"/>
      <c r="G100" s="2"/>
      <c r="I100" s="2"/>
      <c r="J100" s="2"/>
      <c r="K100" s="2"/>
      <c r="O100" s="31"/>
      <c r="P100"/>
      <c r="U100" s="2"/>
      <c r="V100" s="2"/>
      <c r="W100"/>
      <c r="X100" s="31"/>
    </row>
    <row r="101" spans="3:24" x14ac:dyDescent="0.3">
      <c r="C101"/>
      <c r="D101"/>
      <c r="E101"/>
      <c r="F101" s="2"/>
      <c r="G101" s="2"/>
      <c r="I101" s="2"/>
      <c r="J101" s="2"/>
      <c r="K101" s="2"/>
      <c r="O101" s="31"/>
      <c r="P101"/>
      <c r="U101" s="2"/>
      <c r="V101" s="2"/>
      <c r="W101"/>
      <c r="X101" s="31"/>
    </row>
    <row r="102" spans="3:24" x14ac:dyDescent="0.3">
      <c r="C102"/>
      <c r="D102"/>
      <c r="E102"/>
      <c r="F102" s="2"/>
      <c r="G102" s="2"/>
      <c r="I102" s="2"/>
      <c r="J102" s="2"/>
      <c r="K102" s="2"/>
      <c r="O102"/>
      <c r="P102"/>
      <c r="U102" s="2"/>
      <c r="V102" s="2"/>
      <c r="W102"/>
      <c r="X102"/>
    </row>
    <row r="103" spans="3:24" ht="18" x14ac:dyDescent="0.35">
      <c r="C103" s="3">
        <f>C65+1</f>
        <v>2019</v>
      </c>
      <c r="D103" s="3" t="str">
        <f>D65</f>
        <v>Portfolio Characteristics</v>
      </c>
      <c r="E103"/>
      <c r="I103" s="3">
        <f>I65+1</f>
        <v>2019</v>
      </c>
      <c r="J103" s="3" t="str">
        <f>J65</f>
        <v>Portfolio Costs</v>
      </c>
      <c r="O103"/>
      <c r="P103"/>
      <c r="Q103" s="3">
        <f>Q65+1</f>
        <v>2019</v>
      </c>
      <c r="R103" s="3" t="str">
        <f>R65</f>
        <v>Portfolio Benefits</v>
      </c>
      <c r="W103"/>
      <c r="X103"/>
    </row>
    <row r="104" spans="3:24" x14ac:dyDescent="0.3">
      <c r="D104" s="8"/>
      <c r="E104"/>
      <c r="I104" s="2"/>
      <c r="J104" s="8" t="s">
        <v>11</v>
      </c>
      <c r="O104"/>
      <c r="P104"/>
      <c r="Q104" s="2"/>
      <c r="R104" s="8" t="s">
        <v>11</v>
      </c>
      <c r="W104"/>
      <c r="X104"/>
    </row>
    <row r="105" spans="3:24" ht="28.8" x14ac:dyDescent="0.3">
      <c r="C105" s="13"/>
      <c r="D105" s="10" t="str">
        <f>D67</f>
        <v>Avoided Energy (kWh)</v>
      </c>
      <c r="E105" s="10" t="str">
        <f t="shared" ref="E105:G105" si="2">E67</f>
        <v>Coincident Demand Reduction (kW)</v>
      </c>
      <c r="F105" s="10" t="str">
        <f t="shared" si="2"/>
        <v>Avoided Transmission (kW)</v>
      </c>
      <c r="G105" s="11" t="str">
        <f t="shared" si="2"/>
        <v>Avoided Distribution (kW)</v>
      </c>
      <c r="I105" s="10"/>
      <c r="J105" s="10" t="str">
        <f>J67</f>
        <v>Incentives &amp; Services</v>
      </c>
      <c r="K105" s="10" t="str">
        <f t="shared" ref="K105:N105" si="3">K67</f>
        <v>Program Implementation</v>
      </c>
      <c r="L105" s="10" t="str">
        <f t="shared" si="3"/>
        <v>Portfolio Administration</v>
      </c>
      <c r="M105" s="10" t="str">
        <f t="shared" si="3"/>
        <v>Portfolio EM&amp;V</v>
      </c>
      <c r="N105" s="10" t="str">
        <f t="shared" si="3"/>
        <v>Participant Net Cost</v>
      </c>
      <c r="O105" s="10" t="str">
        <f>O67</f>
        <v>Total Societal Cost</v>
      </c>
      <c r="P105"/>
      <c r="Q105" s="13"/>
      <c r="R105" s="10" t="str">
        <f>R67</f>
        <v>LBMP ($)</v>
      </c>
      <c r="S105" s="10" t="str">
        <f t="shared" ref="S105:X105" si="4">S67</f>
        <v>CO2 ($)</v>
      </c>
      <c r="T105" s="10" t="str">
        <f>T67</f>
        <v>Generation Capacity ($)</v>
      </c>
      <c r="U105" s="10" t="str">
        <f t="shared" si="4"/>
        <v>Distribution Transmission ($)</v>
      </c>
      <c r="V105" s="10" t="str">
        <f t="shared" si="4"/>
        <v>Primary Distribution ($)</v>
      </c>
      <c r="W105" s="10" t="str">
        <f t="shared" si="4"/>
        <v>Secondary Distribution ($)</v>
      </c>
      <c r="X105" s="10" t="str">
        <f t="shared" si="4"/>
        <v>Total Portfolio Benefits</v>
      </c>
    </row>
    <row r="106" spans="3:24" x14ac:dyDescent="0.3">
      <c r="C106" s="6">
        <f>C$65</f>
        <v>2018</v>
      </c>
      <c r="D106" s="15"/>
      <c r="E106" s="15"/>
      <c r="F106" s="15"/>
      <c r="G106" s="17"/>
      <c r="I106" s="6">
        <f>I$65</f>
        <v>2018</v>
      </c>
      <c r="J106" s="25"/>
      <c r="K106" s="25"/>
      <c r="L106" s="25"/>
      <c r="M106" s="25"/>
      <c r="N106" s="25"/>
      <c r="O106" s="26"/>
      <c r="P106"/>
      <c r="Q106" s="6">
        <f>Q$65</f>
        <v>2018</v>
      </c>
      <c r="R106" s="25"/>
      <c r="S106" s="25"/>
      <c r="T106" s="26"/>
      <c r="U106" s="25"/>
      <c r="V106" s="25"/>
      <c r="W106" s="25"/>
      <c r="X106" s="26"/>
    </row>
    <row r="107" spans="3:24" x14ac:dyDescent="0.3">
      <c r="C107" s="6">
        <f>C106+1</f>
        <v>2019</v>
      </c>
      <c r="D107" s="15"/>
      <c r="E107" s="15"/>
      <c r="F107" s="15"/>
      <c r="G107" s="17"/>
      <c r="I107" s="6">
        <f>I106+1</f>
        <v>2019</v>
      </c>
      <c r="J107" s="25"/>
      <c r="K107" s="25"/>
      <c r="L107" s="25"/>
      <c r="M107" s="25"/>
      <c r="N107" s="25"/>
      <c r="O107" s="26"/>
      <c r="P107"/>
      <c r="Q107" s="6">
        <f>Q106+1</f>
        <v>2019</v>
      </c>
      <c r="R107" s="57"/>
      <c r="S107" s="57"/>
      <c r="T107" s="57"/>
      <c r="U107" s="25"/>
      <c r="V107" s="25"/>
      <c r="W107" s="25"/>
      <c r="X107" s="26"/>
    </row>
    <row r="108" spans="3:24" x14ac:dyDescent="0.3">
      <c r="C108" s="6">
        <f t="shared" ref="C108:C137" si="5">C107+1</f>
        <v>2020</v>
      </c>
      <c r="D108" s="15"/>
      <c r="E108" s="15"/>
      <c r="F108" s="15"/>
      <c r="G108" s="17"/>
      <c r="I108" s="6">
        <f t="shared" ref="I108:I137" si="6">I107+1</f>
        <v>2020</v>
      </c>
      <c r="J108" s="25"/>
      <c r="K108" s="25"/>
      <c r="L108" s="25"/>
      <c r="M108" s="25"/>
      <c r="N108" s="25"/>
      <c r="O108" s="26"/>
      <c r="P108"/>
      <c r="Q108" s="6">
        <f t="shared" ref="Q108:Q138" si="7">Q107+1</f>
        <v>2020</v>
      </c>
      <c r="R108" s="57"/>
      <c r="S108" s="57"/>
      <c r="T108" s="57"/>
      <c r="U108" s="25"/>
      <c r="V108" s="25"/>
      <c r="W108" s="25"/>
      <c r="X108" s="26"/>
    </row>
    <row r="109" spans="3:24" x14ac:dyDescent="0.3">
      <c r="C109" s="6">
        <f t="shared" si="5"/>
        <v>2021</v>
      </c>
      <c r="D109" s="15"/>
      <c r="E109" s="15"/>
      <c r="F109" s="15"/>
      <c r="G109" s="17"/>
      <c r="I109" s="6">
        <f t="shared" si="6"/>
        <v>2021</v>
      </c>
      <c r="J109" s="25"/>
      <c r="K109" s="25"/>
      <c r="L109" s="25"/>
      <c r="M109" s="25"/>
      <c r="N109" s="25"/>
      <c r="O109" s="26"/>
      <c r="P109"/>
      <c r="Q109" s="6">
        <f t="shared" si="7"/>
        <v>2021</v>
      </c>
      <c r="R109" s="57"/>
      <c r="S109" s="57"/>
      <c r="T109" s="57"/>
      <c r="U109" s="25"/>
      <c r="V109" s="25"/>
      <c r="W109" s="25"/>
      <c r="X109" s="26"/>
    </row>
    <row r="110" spans="3:24" x14ac:dyDescent="0.3">
      <c r="C110" s="6">
        <f t="shared" si="5"/>
        <v>2022</v>
      </c>
      <c r="D110" s="15"/>
      <c r="E110" s="15"/>
      <c r="F110" s="15"/>
      <c r="G110" s="17"/>
      <c r="I110" s="6">
        <f t="shared" si="6"/>
        <v>2022</v>
      </c>
      <c r="J110" s="25"/>
      <c r="K110" s="25"/>
      <c r="L110" s="25"/>
      <c r="M110" s="25"/>
      <c r="N110" s="25"/>
      <c r="O110" s="26"/>
      <c r="P110"/>
      <c r="Q110" s="6">
        <f t="shared" si="7"/>
        <v>2022</v>
      </c>
      <c r="R110" s="57"/>
      <c r="S110" s="57"/>
      <c r="T110" s="57"/>
      <c r="U110" s="25"/>
      <c r="V110" s="25"/>
      <c r="W110" s="25"/>
      <c r="X110" s="26"/>
    </row>
    <row r="111" spans="3:24" x14ac:dyDescent="0.3">
      <c r="C111" s="6">
        <f t="shared" si="5"/>
        <v>2023</v>
      </c>
      <c r="D111" s="15"/>
      <c r="E111" s="15"/>
      <c r="F111" s="15"/>
      <c r="G111" s="17"/>
      <c r="I111" s="6">
        <f t="shared" si="6"/>
        <v>2023</v>
      </c>
      <c r="J111" s="25"/>
      <c r="K111" s="25"/>
      <c r="L111" s="25"/>
      <c r="M111" s="25"/>
      <c r="N111" s="25"/>
      <c r="O111" s="26"/>
      <c r="P111"/>
      <c r="Q111" s="6">
        <f t="shared" si="7"/>
        <v>2023</v>
      </c>
      <c r="R111" s="57"/>
      <c r="S111" s="57"/>
      <c r="T111" s="57"/>
      <c r="U111" s="25"/>
      <c r="V111" s="25"/>
      <c r="W111" s="25"/>
      <c r="X111" s="26"/>
    </row>
    <row r="112" spans="3:24" x14ac:dyDescent="0.3">
      <c r="C112" s="6">
        <f t="shared" si="5"/>
        <v>2024</v>
      </c>
      <c r="D112" s="15"/>
      <c r="E112" s="15"/>
      <c r="F112" s="15"/>
      <c r="G112" s="17"/>
      <c r="I112" s="6">
        <f t="shared" si="6"/>
        <v>2024</v>
      </c>
      <c r="J112" s="25"/>
      <c r="K112" s="25"/>
      <c r="L112" s="25"/>
      <c r="M112" s="25"/>
      <c r="N112" s="25"/>
      <c r="O112" s="26"/>
      <c r="P112"/>
      <c r="Q112" s="6">
        <f t="shared" si="7"/>
        <v>2024</v>
      </c>
      <c r="R112" s="57"/>
      <c r="S112" s="57"/>
      <c r="T112" s="57"/>
      <c r="U112" s="25"/>
      <c r="V112" s="25"/>
      <c r="W112" s="25"/>
      <c r="X112" s="26"/>
    </row>
    <row r="113" spans="3:24" x14ac:dyDescent="0.3">
      <c r="C113" s="6">
        <f t="shared" si="5"/>
        <v>2025</v>
      </c>
      <c r="D113" s="15"/>
      <c r="E113" s="15"/>
      <c r="F113" s="15"/>
      <c r="G113" s="17"/>
      <c r="I113" s="6">
        <f t="shared" si="6"/>
        <v>2025</v>
      </c>
      <c r="J113" s="25"/>
      <c r="K113" s="25"/>
      <c r="L113" s="25"/>
      <c r="M113" s="25"/>
      <c r="N113" s="25"/>
      <c r="O113" s="26"/>
      <c r="P113"/>
      <c r="Q113" s="6">
        <f t="shared" si="7"/>
        <v>2025</v>
      </c>
      <c r="R113" s="57"/>
      <c r="S113" s="57"/>
      <c r="T113" s="57"/>
      <c r="U113" s="25"/>
      <c r="V113" s="25"/>
      <c r="W113" s="25"/>
      <c r="X113" s="26"/>
    </row>
    <row r="114" spans="3:24" x14ac:dyDescent="0.3">
      <c r="C114" s="6">
        <f t="shared" si="5"/>
        <v>2026</v>
      </c>
      <c r="D114" s="15"/>
      <c r="E114" s="15"/>
      <c r="F114" s="15"/>
      <c r="G114" s="17"/>
      <c r="I114" s="6">
        <f t="shared" si="6"/>
        <v>2026</v>
      </c>
      <c r="J114" s="25"/>
      <c r="K114" s="25"/>
      <c r="L114" s="25"/>
      <c r="M114" s="25"/>
      <c r="N114" s="25"/>
      <c r="O114" s="26"/>
      <c r="P114"/>
      <c r="Q114" s="6">
        <f t="shared" si="7"/>
        <v>2026</v>
      </c>
      <c r="R114" s="25"/>
      <c r="S114" s="25"/>
      <c r="T114" s="26"/>
      <c r="U114" s="25"/>
      <c r="V114" s="25"/>
      <c r="W114" s="25"/>
      <c r="X114" s="26"/>
    </row>
    <row r="115" spans="3:24" x14ac:dyDescent="0.3">
      <c r="C115" s="6">
        <f t="shared" si="5"/>
        <v>2027</v>
      </c>
      <c r="D115" s="15"/>
      <c r="E115" s="15"/>
      <c r="F115" s="15"/>
      <c r="G115" s="17"/>
      <c r="I115" s="6">
        <f t="shared" si="6"/>
        <v>2027</v>
      </c>
      <c r="J115" s="25"/>
      <c r="K115" s="25"/>
      <c r="L115" s="25"/>
      <c r="M115" s="25"/>
      <c r="N115" s="25"/>
      <c r="O115" s="26"/>
      <c r="P115"/>
      <c r="Q115" s="6">
        <f t="shared" si="7"/>
        <v>2027</v>
      </c>
      <c r="R115" s="25"/>
      <c r="S115" s="25"/>
      <c r="T115" s="26"/>
      <c r="U115" s="25"/>
      <c r="V115" s="25"/>
      <c r="W115" s="25"/>
      <c r="X115" s="26"/>
    </row>
    <row r="116" spans="3:24" x14ac:dyDescent="0.3">
      <c r="C116" s="6">
        <f t="shared" si="5"/>
        <v>2028</v>
      </c>
      <c r="D116" s="15"/>
      <c r="E116" s="15"/>
      <c r="F116" s="15"/>
      <c r="G116" s="17"/>
      <c r="I116" s="6">
        <f t="shared" si="6"/>
        <v>2028</v>
      </c>
      <c r="J116" s="25"/>
      <c r="K116" s="25"/>
      <c r="L116" s="25"/>
      <c r="M116" s="25"/>
      <c r="N116" s="25"/>
      <c r="O116" s="26"/>
      <c r="P116"/>
      <c r="Q116" s="6">
        <f t="shared" si="7"/>
        <v>2028</v>
      </c>
      <c r="R116" s="25"/>
      <c r="S116" s="25"/>
      <c r="T116" s="26"/>
      <c r="U116" s="25"/>
      <c r="V116" s="25"/>
      <c r="W116" s="25"/>
      <c r="X116" s="26"/>
    </row>
    <row r="117" spans="3:24" x14ac:dyDescent="0.3">
      <c r="C117" s="6">
        <f t="shared" si="5"/>
        <v>2029</v>
      </c>
      <c r="D117" s="15"/>
      <c r="E117" s="15"/>
      <c r="F117" s="15"/>
      <c r="G117" s="17"/>
      <c r="I117" s="6">
        <f t="shared" si="6"/>
        <v>2029</v>
      </c>
      <c r="J117" s="25"/>
      <c r="K117" s="25"/>
      <c r="L117" s="25"/>
      <c r="M117" s="25"/>
      <c r="N117" s="25"/>
      <c r="O117" s="26"/>
      <c r="P117"/>
      <c r="Q117" s="6">
        <f t="shared" si="7"/>
        <v>2029</v>
      </c>
      <c r="R117" s="25"/>
      <c r="S117" s="25"/>
      <c r="T117" s="26"/>
      <c r="U117" s="25"/>
      <c r="V117" s="25"/>
      <c r="W117" s="25"/>
      <c r="X117" s="26"/>
    </row>
    <row r="118" spans="3:24" x14ac:dyDescent="0.3">
      <c r="C118" s="6">
        <f t="shared" si="5"/>
        <v>2030</v>
      </c>
      <c r="D118" s="15"/>
      <c r="E118" s="15"/>
      <c r="F118" s="15"/>
      <c r="G118" s="17"/>
      <c r="I118" s="6">
        <f t="shared" si="6"/>
        <v>2030</v>
      </c>
      <c r="J118" s="25"/>
      <c r="K118" s="25"/>
      <c r="L118" s="25"/>
      <c r="M118" s="25"/>
      <c r="N118" s="25"/>
      <c r="O118" s="26"/>
      <c r="P118"/>
      <c r="Q118" s="6">
        <f t="shared" si="7"/>
        <v>2030</v>
      </c>
      <c r="R118" s="25"/>
      <c r="S118" s="25"/>
      <c r="T118" s="26"/>
      <c r="U118" s="25"/>
      <c r="V118" s="25"/>
      <c r="W118" s="25"/>
      <c r="X118" s="26"/>
    </row>
    <row r="119" spans="3:24" x14ac:dyDescent="0.3">
      <c r="C119" s="6">
        <f t="shared" si="5"/>
        <v>2031</v>
      </c>
      <c r="D119" s="15"/>
      <c r="E119" s="15"/>
      <c r="F119" s="15"/>
      <c r="G119" s="17"/>
      <c r="I119" s="6">
        <f t="shared" si="6"/>
        <v>2031</v>
      </c>
      <c r="J119" s="25"/>
      <c r="K119" s="25"/>
      <c r="L119" s="25"/>
      <c r="M119" s="25"/>
      <c r="N119" s="25"/>
      <c r="O119" s="26"/>
      <c r="P119"/>
      <c r="Q119" s="6">
        <f t="shared" si="7"/>
        <v>2031</v>
      </c>
      <c r="R119" s="25"/>
      <c r="S119" s="25"/>
      <c r="T119" s="26"/>
      <c r="U119" s="25"/>
      <c r="V119" s="25"/>
      <c r="W119" s="25"/>
      <c r="X119" s="26"/>
    </row>
    <row r="120" spans="3:24" x14ac:dyDescent="0.3">
      <c r="C120" s="6">
        <f t="shared" si="5"/>
        <v>2032</v>
      </c>
      <c r="D120" s="15"/>
      <c r="E120" s="15"/>
      <c r="F120" s="15"/>
      <c r="G120" s="17"/>
      <c r="I120" s="6">
        <f t="shared" si="6"/>
        <v>2032</v>
      </c>
      <c r="J120" s="25"/>
      <c r="K120" s="25"/>
      <c r="L120" s="25"/>
      <c r="M120" s="25"/>
      <c r="N120" s="25"/>
      <c r="O120" s="26"/>
      <c r="P120"/>
      <c r="Q120" s="6">
        <f t="shared" si="7"/>
        <v>2032</v>
      </c>
      <c r="R120" s="25"/>
      <c r="S120" s="25"/>
      <c r="T120" s="26"/>
      <c r="U120" s="25"/>
      <c r="V120" s="25"/>
      <c r="W120" s="25"/>
      <c r="X120" s="26"/>
    </row>
    <row r="121" spans="3:24" x14ac:dyDescent="0.3">
      <c r="C121" s="6">
        <f t="shared" si="5"/>
        <v>2033</v>
      </c>
      <c r="D121" s="15"/>
      <c r="E121" s="15"/>
      <c r="F121" s="15"/>
      <c r="G121" s="17"/>
      <c r="I121" s="6">
        <f t="shared" si="6"/>
        <v>2033</v>
      </c>
      <c r="J121" s="25"/>
      <c r="K121" s="25"/>
      <c r="L121" s="25"/>
      <c r="M121" s="25"/>
      <c r="N121" s="25"/>
      <c r="O121" s="26"/>
      <c r="P121"/>
      <c r="Q121" s="6">
        <f t="shared" si="7"/>
        <v>2033</v>
      </c>
      <c r="R121" s="25"/>
      <c r="S121" s="25"/>
      <c r="T121" s="26"/>
      <c r="U121" s="25"/>
      <c r="V121" s="25"/>
      <c r="W121" s="25"/>
      <c r="X121" s="26"/>
    </row>
    <row r="122" spans="3:24" x14ac:dyDescent="0.3">
      <c r="C122" s="6">
        <f t="shared" si="5"/>
        <v>2034</v>
      </c>
      <c r="D122" s="15"/>
      <c r="E122" s="15"/>
      <c r="F122" s="15"/>
      <c r="G122" s="17"/>
      <c r="I122" s="6">
        <f t="shared" si="6"/>
        <v>2034</v>
      </c>
      <c r="J122" s="25"/>
      <c r="K122" s="25"/>
      <c r="L122" s="25"/>
      <c r="M122" s="25"/>
      <c r="N122" s="25"/>
      <c r="O122" s="26"/>
      <c r="P122"/>
      <c r="Q122" s="6">
        <f t="shared" si="7"/>
        <v>2034</v>
      </c>
      <c r="R122" s="25"/>
      <c r="S122" s="25"/>
      <c r="T122" s="26"/>
      <c r="U122" s="25"/>
      <c r="V122" s="25"/>
      <c r="W122" s="25"/>
      <c r="X122" s="26"/>
    </row>
    <row r="123" spans="3:24" x14ac:dyDescent="0.3">
      <c r="C123" s="6">
        <f t="shared" si="5"/>
        <v>2035</v>
      </c>
      <c r="D123" s="15"/>
      <c r="E123" s="15"/>
      <c r="F123" s="15"/>
      <c r="G123" s="17"/>
      <c r="I123" s="6">
        <f t="shared" si="6"/>
        <v>2035</v>
      </c>
      <c r="J123" s="25"/>
      <c r="K123" s="25"/>
      <c r="L123" s="25"/>
      <c r="M123" s="25"/>
      <c r="N123" s="25"/>
      <c r="O123" s="26"/>
      <c r="P123"/>
      <c r="Q123" s="6">
        <f t="shared" si="7"/>
        <v>2035</v>
      </c>
      <c r="R123" s="25"/>
      <c r="S123" s="25"/>
      <c r="T123" s="26"/>
      <c r="U123" s="25"/>
      <c r="V123" s="25"/>
      <c r="W123" s="25"/>
      <c r="X123" s="26"/>
    </row>
    <row r="124" spans="3:24" x14ac:dyDescent="0.3">
      <c r="C124" s="6">
        <f t="shared" si="5"/>
        <v>2036</v>
      </c>
      <c r="D124" s="15"/>
      <c r="E124" s="15"/>
      <c r="F124" s="15"/>
      <c r="G124" s="17"/>
      <c r="I124" s="6">
        <f t="shared" si="6"/>
        <v>2036</v>
      </c>
      <c r="J124" s="25"/>
      <c r="K124" s="25"/>
      <c r="L124" s="25"/>
      <c r="M124" s="25"/>
      <c r="N124" s="25"/>
      <c r="O124" s="26"/>
      <c r="P124"/>
      <c r="Q124" s="6">
        <f t="shared" si="7"/>
        <v>2036</v>
      </c>
      <c r="R124" s="25"/>
      <c r="S124" s="25"/>
      <c r="T124" s="26"/>
      <c r="U124" s="25"/>
      <c r="V124" s="25"/>
      <c r="W124" s="25"/>
      <c r="X124" s="26"/>
    </row>
    <row r="125" spans="3:24" x14ac:dyDescent="0.3">
      <c r="C125" s="6">
        <f t="shared" si="5"/>
        <v>2037</v>
      </c>
      <c r="D125" s="15"/>
      <c r="E125" s="15"/>
      <c r="F125" s="15"/>
      <c r="G125" s="17"/>
      <c r="I125" s="6">
        <f t="shared" si="6"/>
        <v>2037</v>
      </c>
      <c r="J125" s="25"/>
      <c r="K125" s="25"/>
      <c r="L125" s="25"/>
      <c r="M125" s="25"/>
      <c r="N125" s="25"/>
      <c r="O125" s="26"/>
      <c r="P125"/>
      <c r="Q125" s="6">
        <f t="shared" si="7"/>
        <v>2037</v>
      </c>
      <c r="R125" s="25"/>
      <c r="S125" s="25"/>
      <c r="T125" s="26"/>
      <c r="U125" s="25"/>
      <c r="V125" s="25"/>
      <c r="W125" s="25"/>
      <c r="X125" s="26"/>
    </row>
    <row r="126" spans="3:24" x14ac:dyDescent="0.3">
      <c r="C126" s="6">
        <f t="shared" si="5"/>
        <v>2038</v>
      </c>
      <c r="D126" s="15"/>
      <c r="E126" s="15"/>
      <c r="F126" s="15"/>
      <c r="G126" s="17"/>
      <c r="I126" s="6">
        <f t="shared" si="6"/>
        <v>2038</v>
      </c>
      <c r="J126" s="25"/>
      <c r="K126" s="25"/>
      <c r="L126" s="25"/>
      <c r="M126" s="25"/>
      <c r="N126" s="25"/>
      <c r="O126" s="26"/>
      <c r="P126"/>
      <c r="Q126" s="6">
        <f t="shared" si="7"/>
        <v>2038</v>
      </c>
      <c r="R126" s="25"/>
      <c r="S126" s="25"/>
      <c r="T126" s="26"/>
      <c r="U126" s="25"/>
      <c r="V126" s="25"/>
      <c r="W126" s="25"/>
      <c r="X126" s="26"/>
    </row>
    <row r="127" spans="3:24" x14ac:dyDescent="0.3">
      <c r="C127" s="6">
        <f t="shared" si="5"/>
        <v>2039</v>
      </c>
      <c r="D127" s="15"/>
      <c r="E127" s="15"/>
      <c r="F127" s="15"/>
      <c r="G127" s="17"/>
      <c r="I127" s="6">
        <f t="shared" si="6"/>
        <v>2039</v>
      </c>
      <c r="J127" s="25"/>
      <c r="K127" s="25"/>
      <c r="L127" s="25"/>
      <c r="M127" s="25"/>
      <c r="N127" s="25"/>
      <c r="O127" s="26"/>
      <c r="P127"/>
      <c r="Q127" s="6">
        <f t="shared" si="7"/>
        <v>2039</v>
      </c>
      <c r="R127" s="25"/>
      <c r="S127" s="25"/>
      <c r="T127" s="26"/>
      <c r="U127" s="25"/>
      <c r="V127" s="25"/>
      <c r="W127" s="25"/>
      <c r="X127" s="26"/>
    </row>
    <row r="128" spans="3:24" x14ac:dyDescent="0.3">
      <c r="C128" s="6">
        <f t="shared" si="5"/>
        <v>2040</v>
      </c>
      <c r="D128" s="15"/>
      <c r="E128" s="15"/>
      <c r="F128" s="15"/>
      <c r="G128" s="17"/>
      <c r="I128" s="6">
        <f t="shared" si="6"/>
        <v>2040</v>
      </c>
      <c r="J128" s="25"/>
      <c r="K128" s="25"/>
      <c r="L128" s="25"/>
      <c r="M128" s="25"/>
      <c r="N128" s="25"/>
      <c r="O128" s="26"/>
      <c r="P128"/>
      <c r="Q128" s="6">
        <f t="shared" si="7"/>
        <v>2040</v>
      </c>
      <c r="R128" s="25"/>
      <c r="S128" s="25"/>
      <c r="T128" s="26"/>
      <c r="U128" s="25"/>
      <c r="V128" s="25"/>
      <c r="W128" s="25"/>
      <c r="X128" s="26"/>
    </row>
    <row r="129" spans="3:24" x14ac:dyDescent="0.3">
      <c r="C129" s="6">
        <f t="shared" si="5"/>
        <v>2041</v>
      </c>
      <c r="D129" s="15"/>
      <c r="E129" s="15"/>
      <c r="F129" s="15"/>
      <c r="G129" s="17"/>
      <c r="I129" s="6">
        <f t="shared" si="6"/>
        <v>2041</v>
      </c>
      <c r="J129" s="25"/>
      <c r="K129" s="25"/>
      <c r="L129" s="25"/>
      <c r="M129" s="25"/>
      <c r="N129" s="25"/>
      <c r="O129" s="26"/>
      <c r="P129"/>
      <c r="Q129" s="6">
        <f t="shared" si="7"/>
        <v>2041</v>
      </c>
      <c r="R129" s="25"/>
      <c r="S129" s="25"/>
      <c r="T129" s="26"/>
      <c r="U129" s="25"/>
      <c r="V129" s="25"/>
      <c r="W129" s="25"/>
      <c r="X129" s="26"/>
    </row>
    <row r="130" spans="3:24" x14ac:dyDescent="0.3">
      <c r="C130" s="6">
        <f t="shared" si="5"/>
        <v>2042</v>
      </c>
      <c r="D130" s="15"/>
      <c r="E130" s="15"/>
      <c r="F130" s="15"/>
      <c r="G130" s="17"/>
      <c r="I130" s="6">
        <f t="shared" si="6"/>
        <v>2042</v>
      </c>
      <c r="J130" s="25"/>
      <c r="K130" s="25"/>
      <c r="L130" s="25"/>
      <c r="M130" s="25"/>
      <c r="N130" s="25"/>
      <c r="O130" s="26"/>
      <c r="P130"/>
      <c r="Q130" s="6">
        <f t="shared" si="7"/>
        <v>2042</v>
      </c>
      <c r="R130" s="25"/>
      <c r="S130" s="25"/>
      <c r="T130" s="26"/>
      <c r="U130" s="25"/>
      <c r="V130" s="25"/>
      <c r="W130" s="25"/>
      <c r="X130" s="26"/>
    </row>
    <row r="131" spans="3:24" x14ac:dyDescent="0.3">
      <c r="C131" s="6">
        <f t="shared" si="5"/>
        <v>2043</v>
      </c>
      <c r="D131" s="15"/>
      <c r="E131" s="15"/>
      <c r="F131" s="15"/>
      <c r="G131" s="17"/>
      <c r="I131" s="6">
        <f t="shared" si="6"/>
        <v>2043</v>
      </c>
      <c r="J131" s="25"/>
      <c r="K131" s="25"/>
      <c r="L131" s="25"/>
      <c r="M131" s="25"/>
      <c r="N131" s="25"/>
      <c r="O131" s="26"/>
      <c r="P131"/>
      <c r="Q131" s="6">
        <f t="shared" si="7"/>
        <v>2043</v>
      </c>
      <c r="R131" s="25"/>
      <c r="S131" s="25"/>
      <c r="T131" s="26"/>
      <c r="U131" s="25"/>
      <c r="V131" s="25"/>
      <c r="W131" s="25"/>
      <c r="X131" s="26"/>
    </row>
    <row r="132" spans="3:24" x14ac:dyDescent="0.3">
      <c r="C132" s="6">
        <f t="shared" si="5"/>
        <v>2044</v>
      </c>
      <c r="D132" s="15"/>
      <c r="E132" s="15"/>
      <c r="F132" s="15"/>
      <c r="G132" s="17"/>
      <c r="I132" s="6">
        <f t="shared" si="6"/>
        <v>2044</v>
      </c>
      <c r="J132" s="25"/>
      <c r="K132" s="25"/>
      <c r="L132" s="25"/>
      <c r="M132" s="25"/>
      <c r="N132" s="25"/>
      <c r="O132" s="26"/>
      <c r="P132"/>
      <c r="Q132" s="6">
        <f t="shared" si="7"/>
        <v>2044</v>
      </c>
      <c r="R132" s="25"/>
      <c r="S132" s="25"/>
      <c r="T132" s="26"/>
      <c r="U132" s="25"/>
      <c r="V132" s="25"/>
      <c r="W132" s="25"/>
      <c r="X132" s="26"/>
    </row>
    <row r="133" spans="3:24" x14ac:dyDescent="0.3">
      <c r="C133" s="6">
        <f t="shared" si="5"/>
        <v>2045</v>
      </c>
      <c r="D133" s="15"/>
      <c r="E133" s="15"/>
      <c r="F133" s="15"/>
      <c r="G133" s="17"/>
      <c r="I133" s="6">
        <f t="shared" si="6"/>
        <v>2045</v>
      </c>
      <c r="J133" s="25"/>
      <c r="K133" s="25"/>
      <c r="L133" s="25"/>
      <c r="M133" s="25"/>
      <c r="N133" s="25"/>
      <c r="O133" s="26"/>
      <c r="P133"/>
      <c r="Q133" s="6">
        <f t="shared" si="7"/>
        <v>2045</v>
      </c>
      <c r="R133" s="25"/>
      <c r="S133" s="25"/>
      <c r="T133" s="26"/>
      <c r="U133" s="25"/>
      <c r="V133" s="25"/>
      <c r="W133" s="25"/>
      <c r="X133" s="26"/>
    </row>
    <row r="134" spans="3:24" x14ac:dyDescent="0.3">
      <c r="C134" s="6">
        <f t="shared" si="5"/>
        <v>2046</v>
      </c>
      <c r="D134" s="15"/>
      <c r="E134" s="15"/>
      <c r="F134" s="15"/>
      <c r="G134" s="17"/>
      <c r="I134" s="6">
        <f t="shared" si="6"/>
        <v>2046</v>
      </c>
      <c r="J134" s="25"/>
      <c r="K134" s="25"/>
      <c r="L134" s="25"/>
      <c r="M134" s="25"/>
      <c r="N134" s="25"/>
      <c r="O134" s="26"/>
      <c r="P134"/>
      <c r="Q134" s="6">
        <f t="shared" si="7"/>
        <v>2046</v>
      </c>
      <c r="R134" s="25"/>
      <c r="S134" s="25"/>
      <c r="T134" s="26"/>
      <c r="U134" s="25"/>
      <c r="V134" s="25"/>
      <c r="W134" s="25"/>
      <c r="X134" s="26"/>
    </row>
    <row r="135" spans="3:24" x14ac:dyDescent="0.3">
      <c r="C135" s="6">
        <f t="shared" si="5"/>
        <v>2047</v>
      </c>
      <c r="D135" s="15"/>
      <c r="E135" s="15"/>
      <c r="F135" s="15"/>
      <c r="G135" s="17"/>
      <c r="I135" s="6">
        <f t="shared" si="6"/>
        <v>2047</v>
      </c>
      <c r="J135" s="25"/>
      <c r="K135" s="25"/>
      <c r="L135" s="25"/>
      <c r="M135" s="25"/>
      <c r="N135" s="25"/>
      <c r="O135" s="26"/>
      <c r="P135"/>
      <c r="Q135" s="6">
        <f t="shared" si="7"/>
        <v>2047</v>
      </c>
      <c r="R135" s="25"/>
      <c r="S135" s="25"/>
      <c r="T135" s="26"/>
      <c r="U135" s="25"/>
      <c r="V135" s="25"/>
      <c r="W135" s="25"/>
      <c r="X135" s="26"/>
    </row>
    <row r="136" spans="3:24" x14ac:dyDescent="0.3">
      <c r="C136" s="6">
        <f t="shared" si="5"/>
        <v>2048</v>
      </c>
      <c r="D136" s="15"/>
      <c r="E136" s="15"/>
      <c r="F136" s="15"/>
      <c r="G136" s="17"/>
      <c r="I136" s="6">
        <f t="shared" si="6"/>
        <v>2048</v>
      </c>
      <c r="J136" s="25"/>
      <c r="K136" s="25"/>
      <c r="L136" s="25"/>
      <c r="M136" s="25"/>
      <c r="N136" s="25"/>
      <c r="O136" s="26"/>
      <c r="P136"/>
      <c r="Q136" s="6">
        <f t="shared" si="7"/>
        <v>2048</v>
      </c>
      <c r="R136" s="25"/>
      <c r="S136" s="25"/>
      <c r="T136" s="26"/>
      <c r="U136" s="25"/>
      <c r="V136" s="25"/>
      <c r="W136" s="25"/>
      <c r="X136" s="26"/>
    </row>
    <row r="137" spans="3:24" x14ac:dyDescent="0.3">
      <c r="C137" s="6">
        <f t="shared" si="5"/>
        <v>2049</v>
      </c>
      <c r="D137" s="16"/>
      <c r="E137" s="16"/>
      <c r="F137" s="16"/>
      <c r="G137" s="18"/>
      <c r="I137" s="6">
        <f t="shared" si="6"/>
        <v>2049</v>
      </c>
      <c r="J137" s="27"/>
      <c r="K137" s="27"/>
      <c r="L137" s="27"/>
      <c r="M137" s="27"/>
      <c r="N137" s="27"/>
      <c r="O137" s="28"/>
      <c r="P137"/>
      <c r="Q137" s="6">
        <f t="shared" si="7"/>
        <v>2049</v>
      </c>
      <c r="R137" s="27"/>
      <c r="S137" s="27"/>
      <c r="T137" s="28"/>
      <c r="U137" s="27"/>
      <c r="V137" s="27"/>
      <c r="W137" s="27"/>
      <c r="X137" s="28"/>
    </row>
    <row r="138" spans="3:24" x14ac:dyDescent="0.3">
      <c r="C138"/>
      <c r="D138"/>
      <c r="E138"/>
      <c r="F138" s="2"/>
      <c r="G138" s="2"/>
      <c r="J138" s="2"/>
      <c r="K138" s="2"/>
      <c r="O138" s="35">
        <f>O106+NPV(ElectricSocialDiscountRate,O107:O137)</f>
        <v>0</v>
      </c>
      <c r="P138" s="32"/>
      <c r="Q138" s="6">
        <f t="shared" si="7"/>
        <v>2050</v>
      </c>
      <c r="R138" s="32"/>
      <c r="S138" s="32"/>
      <c r="T138" s="32"/>
      <c r="U138" s="33"/>
      <c r="V138" s="33"/>
      <c r="W138" s="32"/>
      <c r="X138" s="35">
        <f>X106+NPV(ElectricSocialDiscountRate,X107:X137)</f>
        <v>0</v>
      </c>
    </row>
    <row r="139" spans="3:24" x14ac:dyDescent="0.3">
      <c r="C139"/>
      <c r="D139"/>
      <c r="E139"/>
      <c r="F139" s="2"/>
      <c r="G139" s="2"/>
      <c r="I139" s="2"/>
      <c r="J139" s="2"/>
      <c r="K139" s="2"/>
      <c r="O139"/>
      <c r="P139"/>
      <c r="U139" s="2"/>
      <c r="V139" s="2"/>
      <c r="W139"/>
      <c r="X139"/>
    </row>
    <row r="140" spans="3:24" x14ac:dyDescent="0.3">
      <c r="C140"/>
      <c r="D140"/>
      <c r="E140"/>
      <c r="F140" s="2"/>
      <c r="G140" s="2"/>
      <c r="I140" s="2"/>
      <c r="J140" s="2"/>
      <c r="K140" s="2"/>
      <c r="O140"/>
      <c r="P140"/>
      <c r="U140" s="2"/>
      <c r="V140" s="2"/>
      <c r="W140"/>
      <c r="X140"/>
    </row>
    <row r="141" spans="3:24" x14ac:dyDescent="0.3">
      <c r="C141"/>
      <c r="D141"/>
      <c r="E141"/>
      <c r="F141" s="2"/>
      <c r="G141" s="2"/>
      <c r="I141" s="2"/>
      <c r="J141" s="2"/>
      <c r="K141" s="2"/>
      <c r="O141"/>
      <c r="P141"/>
      <c r="U141" s="2"/>
      <c r="V141" s="2"/>
      <c r="W141"/>
      <c r="X141"/>
    </row>
    <row r="142" spans="3:24" ht="18" x14ac:dyDescent="0.35">
      <c r="C142" s="3">
        <f>C103+1</f>
        <v>2020</v>
      </c>
      <c r="D142" s="3" t="str">
        <f>D103</f>
        <v>Portfolio Characteristics</v>
      </c>
      <c r="E142"/>
      <c r="I142" s="3">
        <f>I103+1</f>
        <v>2020</v>
      </c>
      <c r="J142" s="3" t="str">
        <f>J103</f>
        <v>Portfolio Costs</v>
      </c>
      <c r="O142"/>
      <c r="P142"/>
      <c r="Q142" s="3">
        <f>Q103+1</f>
        <v>2020</v>
      </c>
      <c r="R142" s="3" t="str">
        <f>R103</f>
        <v>Portfolio Benefits</v>
      </c>
      <c r="W142"/>
      <c r="X142"/>
    </row>
    <row r="143" spans="3:24" x14ac:dyDescent="0.3">
      <c r="D143" s="8"/>
      <c r="E143"/>
      <c r="I143" s="2"/>
      <c r="J143" s="8" t="s">
        <v>11</v>
      </c>
      <c r="O143"/>
      <c r="P143"/>
      <c r="Q143" s="2"/>
      <c r="R143" s="8" t="s">
        <v>11</v>
      </c>
      <c r="W143"/>
      <c r="X143"/>
    </row>
    <row r="144" spans="3:24" ht="28.8" x14ac:dyDescent="0.3">
      <c r="C144" s="13"/>
      <c r="D144" s="10" t="str">
        <f>D105</f>
        <v>Avoided Energy (kWh)</v>
      </c>
      <c r="E144" s="10" t="str">
        <f t="shared" ref="E144:G144" si="8">E105</f>
        <v>Coincident Demand Reduction (kW)</v>
      </c>
      <c r="F144" s="10" t="str">
        <f t="shared" si="8"/>
        <v>Avoided Transmission (kW)</v>
      </c>
      <c r="G144" s="11" t="str">
        <f t="shared" si="8"/>
        <v>Avoided Distribution (kW)</v>
      </c>
      <c r="I144" s="10"/>
      <c r="J144" s="10" t="str">
        <f>J105</f>
        <v>Incentives &amp; Services</v>
      </c>
      <c r="K144" s="10" t="str">
        <f t="shared" ref="K144:N144" si="9">K105</f>
        <v>Program Implementation</v>
      </c>
      <c r="L144" s="10" t="str">
        <f t="shared" si="9"/>
        <v>Portfolio Administration</v>
      </c>
      <c r="M144" s="10" t="str">
        <f t="shared" si="9"/>
        <v>Portfolio EM&amp;V</v>
      </c>
      <c r="N144" s="10" t="str">
        <f t="shared" si="9"/>
        <v>Participant Net Cost</v>
      </c>
      <c r="O144" s="10" t="str">
        <f>O105</f>
        <v>Total Societal Cost</v>
      </c>
      <c r="P144"/>
      <c r="Q144" s="13"/>
      <c r="R144" s="10" t="str">
        <f>R105</f>
        <v>LBMP ($)</v>
      </c>
      <c r="S144" s="10" t="str">
        <f t="shared" ref="S144:X144" si="10">S105</f>
        <v>CO2 ($)</v>
      </c>
      <c r="T144" s="10" t="str">
        <f>T105</f>
        <v>Generation Capacity ($)</v>
      </c>
      <c r="U144" s="10" t="str">
        <f t="shared" si="10"/>
        <v>Distribution Transmission ($)</v>
      </c>
      <c r="V144" s="10" t="str">
        <f t="shared" si="10"/>
        <v>Primary Distribution ($)</v>
      </c>
      <c r="W144" s="10" t="str">
        <f t="shared" si="10"/>
        <v>Secondary Distribution ($)</v>
      </c>
      <c r="X144" s="10" t="str">
        <f t="shared" si="10"/>
        <v>Total Portfolio Benefits</v>
      </c>
    </row>
    <row r="145" spans="3:24" x14ac:dyDescent="0.3">
      <c r="C145" s="6">
        <f>C$65</f>
        <v>2018</v>
      </c>
      <c r="D145" s="15"/>
      <c r="E145" s="15"/>
      <c r="F145" s="15"/>
      <c r="G145" s="17"/>
      <c r="I145" s="6">
        <f>I$65</f>
        <v>2018</v>
      </c>
      <c r="J145" s="25"/>
      <c r="K145" s="25"/>
      <c r="L145" s="25"/>
      <c r="M145" s="25"/>
      <c r="N145" s="25"/>
      <c r="O145" s="26"/>
      <c r="P145"/>
      <c r="Q145" s="6">
        <f>Q$65</f>
        <v>2018</v>
      </c>
      <c r="R145" s="25"/>
      <c r="S145" s="25"/>
      <c r="T145" s="26"/>
      <c r="U145" s="25"/>
      <c r="V145" s="25"/>
      <c r="W145" s="25"/>
      <c r="X145" s="26"/>
    </row>
    <row r="146" spans="3:24" x14ac:dyDescent="0.3">
      <c r="C146" s="6">
        <f>C145+1</f>
        <v>2019</v>
      </c>
      <c r="D146" s="15"/>
      <c r="E146" s="15"/>
      <c r="F146" s="15"/>
      <c r="G146" s="17"/>
      <c r="I146" s="6">
        <f>I145+1</f>
        <v>2019</v>
      </c>
      <c r="J146" s="25"/>
      <c r="K146" s="25"/>
      <c r="L146" s="25"/>
      <c r="M146" s="25"/>
      <c r="N146" s="25"/>
      <c r="O146" s="26"/>
      <c r="P146"/>
      <c r="Q146" s="6">
        <f>Q145+1</f>
        <v>2019</v>
      </c>
      <c r="R146" s="25"/>
      <c r="S146" s="25"/>
      <c r="T146" s="26"/>
      <c r="U146" s="25"/>
      <c r="V146" s="25"/>
      <c r="W146" s="25"/>
      <c r="X146" s="26"/>
    </row>
    <row r="147" spans="3:24" x14ac:dyDescent="0.3">
      <c r="C147" s="6">
        <f t="shared" ref="C147:C177" si="11">C146+1</f>
        <v>2020</v>
      </c>
      <c r="D147" s="15"/>
      <c r="E147" s="15"/>
      <c r="F147" s="15"/>
      <c r="G147" s="17"/>
      <c r="I147" s="6">
        <f t="shared" ref="I147:I177" si="12">I146+1</f>
        <v>2020</v>
      </c>
      <c r="J147" s="25"/>
      <c r="K147" s="25"/>
      <c r="L147" s="25"/>
      <c r="M147" s="25"/>
      <c r="N147" s="25"/>
      <c r="O147" s="26"/>
      <c r="P147"/>
      <c r="Q147" s="6">
        <f t="shared" ref="Q147:Q177" si="13">Q146+1</f>
        <v>2020</v>
      </c>
      <c r="R147" s="57"/>
      <c r="S147" s="57"/>
      <c r="T147" s="57"/>
      <c r="U147" s="25"/>
      <c r="V147" s="25"/>
      <c r="W147" s="25"/>
      <c r="X147" s="26"/>
    </row>
    <row r="148" spans="3:24" x14ac:dyDescent="0.3">
      <c r="C148" s="6">
        <f t="shared" si="11"/>
        <v>2021</v>
      </c>
      <c r="D148" s="15"/>
      <c r="E148" s="15"/>
      <c r="F148" s="15"/>
      <c r="G148" s="17"/>
      <c r="I148" s="6">
        <f t="shared" si="12"/>
        <v>2021</v>
      </c>
      <c r="J148" s="25"/>
      <c r="K148" s="25"/>
      <c r="L148" s="25"/>
      <c r="M148" s="25"/>
      <c r="N148" s="25"/>
      <c r="O148" s="26"/>
      <c r="P148"/>
      <c r="Q148" s="6">
        <f t="shared" si="13"/>
        <v>2021</v>
      </c>
      <c r="R148" s="57"/>
      <c r="S148" s="57"/>
      <c r="T148" s="57"/>
      <c r="U148" s="25"/>
      <c r="V148" s="25"/>
      <c r="W148" s="25"/>
      <c r="X148" s="26"/>
    </row>
    <row r="149" spans="3:24" x14ac:dyDescent="0.3">
      <c r="C149" s="6">
        <f t="shared" si="11"/>
        <v>2022</v>
      </c>
      <c r="D149" s="15"/>
      <c r="E149" s="15"/>
      <c r="F149" s="15"/>
      <c r="G149" s="17"/>
      <c r="I149" s="6">
        <f t="shared" si="12"/>
        <v>2022</v>
      </c>
      <c r="J149" s="25"/>
      <c r="K149" s="25"/>
      <c r="L149" s="25"/>
      <c r="M149" s="25"/>
      <c r="N149" s="25"/>
      <c r="O149" s="26"/>
      <c r="P149"/>
      <c r="Q149" s="6">
        <f t="shared" si="13"/>
        <v>2022</v>
      </c>
      <c r="R149" s="57"/>
      <c r="S149" s="57"/>
      <c r="T149" s="57"/>
      <c r="U149" s="25"/>
      <c r="V149" s="25"/>
      <c r="W149" s="25"/>
      <c r="X149" s="26"/>
    </row>
    <row r="150" spans="3:24" x14ac:dyDescent="0.3">
      <c r="C150" s="6">
        <f t="shared" si="11"/>
        <v>2023</v>
      </c>
      <c r="D150" s="15"/>
      <c r="E150" s="15"/>
      <c r="F150" s="15"/>
      <c r="G150" s="17"/>
      <c r="I150" s="6">
        <f t="shared" si="12"/>
        <v>2023</v>
      </c>
      <c r="J150" s="25"/>
      <c r="K150" s="25"/>
      <c r="L150" s="25"/>
      <c r="M150" s="25"/>
      <c r="N150" s="25"/>
      <c r="O150" s="26"/>
      <c r="P150"/>
      <c r="Q150" s="6">
        <f t="shared" si="13"/>
        <v>2023</v>
      </c>
      <c r="R150" s="57"/>
      <c r="S150" s="57"/>
      <c r="T150" s="57"/>
      <c r="U150" s="25"/>
      <c r="V150" s="25"/>
      <c r="W150" s="25"/>
      <c r="X150" s="26"/>
    </row>
    <row r="151" spans="3:24" x14ac:dyDescent="0.3">
      <c r="C151" s="6">
        <f t="shared" si="11"/>
        <v>2024</v>
      </c>
      <c r="D151" s="15"/>
      <c r="E151" s="15"/>
      <c r="F151" s="15"/>
      <c r="G151" s="17"/>
      <c r="I151" s="6">
        <f t="shared" si="12"/>
        <v>2024</v>
      </c>
      <c r="J151" s="25"/>
      <c r="K151" s="25"/>
      <c r="L151" s="25"/>
      <c r="M151" s="25"/>
      <c r="N151" s="25"/>
      <c r="O151" s="26"/>
      <c r="P151"/>
      <c r="Q151" s="6">
        <f t="shared" si="13"/>
        <v>2024</v>
      </c>
      <c r="R151" s="57"/>
      <c r="S151" s="57"/>
      <c r="T151" s="57"/>
      <c r="U151" s="25"/>
      <c r="V151" s="25"/>
      <c r="W151" s="25"/>
      <c r="X151" s="26"/>
    </row>
    <row r="152" spans="3:24" x14ac:dyDescent="0.3">
      <c r="C152" s="6">
        <f t="shared" si="11"/>
        <v>2025</v>
      </c>
      <c r="D152" s="15"/>
      <c r="E152" s="15"/>
      <c r="F152" s="15"/>
      <c r="G152" s="17"/>
      <c r="I152" s="6">
        <f t="shared" si="12"/>
        <v>2025</v>
      </c>
      <c r="J152" s="25"/>
      <c r="K152" s="25"/>
      <c r="L152" s="25"/>
      <c r="M152" s="25"/>
      <c r="N152" s="25"/>
      <c r="O152" s="26"/>
      <c r="P152"/>
      <c r="Q152" s="6">
        <f t="shared" si="13"/>
        <v>2025</v>
      </c>
      <c r="R152" s="57"/>
      <c r="S152" s="57"/>
      <c r="T152" s="57"/>
      <c r="U152" s="25"/>
      <c r="V152" s="25"/>
      <c r="W152" s="25"/>
      <c r="X152" s="26"/>
    </row>
    <row r="153" spans="3:24" x14ac:dyDescent="0.3">
      <c r="C153" s="6">
        <f t="shared" si="11"/>
        <v>2026</v>
      </c>
      <c r="D153" s="15"/>
      <c r="E153" s="15"/>
      <c r="F153" s="15"/>
      <c r="G153" s="17"/>
      <c r="I153" s="6">
        <f t="shared" si="12"/>
        <v>2026</v>
      </c>
      <c r="J153" s="25"/>
      <c r="K153" s="25"/>
      <c r="L153" s="25"/>
      <c r="M153" s="25"/>
      <c r="N153" s="25"/>
      <c r="O153" s="26"/>
      <c r="P153"/>
      <c r="Q153" s="6">
        <f t="shared" si="13"/>
        <v>2026</v>
      </c>
      <c r="R153" s="57"/>
      <c r="S153" s="57"/>
      <c r="T153" s="57"/>
      <c r="U153" s="25"/>
      <c r="V153" s="25"/>
      <c r="W153" s="25"/>
      <c r="X153" s="26"/>
    </row>
    <row r="154" spans="3:24" x14ac:dyDescent="0.3">
      <c r="C154" s="6">
        <f t="shared" si="11"/>
        <v>2027</v>
      </c>
      <c r="D154" s="15"/>
      <c r="E154" s="15"/>
      <c r="F154" s="15"/>
      <c r="G154" s="17"/>
      <c r="I154" s="6">
        <f t="shared" si="12"/>
        <v>2027</v>
      </c>
      <c r="J154" s="25"/>
      <c r="K154" s="25"/>
      <c r="L154" s="25"/>
      <c r="M154" s="25"/>
      <c r="N154" s="25"/>
      <c r="O154" s="26"/>
      <c r="P154"/>
      <c r="Q154" s="6">
        <f t="shared" si="13"/>
        <v>2027</v>
      </c>
      <c r="R154" s="25"/>
      <c r="S154" s="25"/>
      <c r="T154" s="26"/>
      <c r="U154" s="25"/>
      <c r="V154" s="25"/>
      <c r="W154" s="25"/>
      <c r="X154" s="26"/>
    </row>
    <row r="155" spans="3:24" x14ac:dyDescent="0.3">
      <c r="C155" s="6">
        <f t="shared" si="11"/>
        <v>2028</v>
      </c>
      <c r="D155" s="15"/>
      <c r="E155" s="15"/>
      <c r="F155" s="15"/>
      <c r="G155" s="17"/>
      <c r="I155" s="6">
        <f t="shared" si="12"/>
        <v>2028</v>
      </c>
      <c r="J155" s="25"/>
      <c r="K155" s="25"/>
      <c r="L155" s="25"/>
      <c r="M155" s="25"/>
      <c r="N155" s="25"/>
      <c r="O155" s="26"/>
      <c r="P155"/>
      <c r="Q155" s="6">
        <f t="shared" si="13"/>
        <v>2028</v>
      </c>
      <c r="R155" s="25"/>
      <c r="S155" s="25"/>
      <c r="T155" s="26"/>
      <c r="U155" s="25"/>
      <c r="V155" s="25"/>
      <c r="W155" s="25"/>
      <c r="X155" s="26"/>
    </row>
    <row r="156" spans="3:24" x14ac:dyDescent="0.3">
      <c r="C156" s="6">
        <f t="shared" si="11"/>
        <v>2029</v>
      </c>
      <c r="D156" s="15"/>
      <c r="E156" s="15"/>
      <c r="F156" s="15"/>
      <c r="G156" s="17"/>
      <c r="I156" s="6">
        <f t="shared" si="12"/>
        <v>2029</v>
      </c>
      <c r="J156" s="25"/>
      <c r="K156" s="25"/>
      <c r="L156" s="25"/>
      <c r="M156" s="25"/>
      <c r="N156" s="25"/>
      <c r="O156" s="26"/>
      <c r="P156"/>
      <c r="Q156" s="6">
        <f t="shared" si="13"/>
        <v>2029</v>
      </c>
      <c r="R156" s="25"/>
      <c r="S156" s="25"/>
      <c r="T156" s="26"/>
      <c r="U156" s="25"/>
      <c r="V156" s="25"/>
      <c r="W156" s="25"/>
      <c r="X156" s="26"/>
    </row>
    <row r="157" spans="3:24" x14ac:dyDescent="0.3">
      <c r="C157" s="6">
        <f t="shared" si="11"/>
        <v>2030</v>
      </c>
      <c r="D157" s="15"/>
      <c r="E157" s="15"/>
      <c r="F157" s="15"/>
      <c r="G157" s="17"/>
      <c r="I157" s="6">
        <f t="shared" si="12"/>
        <v>2030</v>
      </c>
      <c r="J157" s="25"/>
      <c r="K157" s="25"/>
      <c r="L157" s="25"/>
      <c r="M157" s="25"/>
      <c r="N157" s="25"/>
      <c r="O157" s="26"/>
      <c r="P157"/>
      <c r="Q157" s="6">
        <f t="shared" si="13"/>
        <v>2030</v>
      </c>
      <c r="R157" s="25"/>
      <c r="S157" s="25"/>
      <c r="T157" s="26"/>
      <c r="U157" s="25"/>
      <c r="V157" s="25"/>
      <c r="W157" s="25"/>
      <c r="X157" s="26"/>
    </row>
    <row r="158" spans="3:24" x14ac:dyDescent="0.3">
      <c r="C158" s="6">
        <f t="shared" si="11"/>
        <v>2031</v>
      </c>
      <c r="D158" s="15"/>
      <c r="E158" s="15"/>
      <c r="F158" s="15"/>
      <c r="G158" s="17"/>
      <c r="I158" s="6">
        <f t="shared" si="12"/>
        <v>2031</v>
      </c>
      <c r="J158" s="25"/>
      <c r="K158" s="25"/>
      <c r="L158" s="25"/>
      <c r="M158" s="25"/>
      <c r="N158" s="25"/>
      <c r="O158" s="26"/>
      <c r="P158"/>
      <c r="Q158" s="6">
        <f t="shared" si="13"/>
        <v>2031</v>
      </c>
      <c r="R158" s="25"/>
      <c r="S158" s="25"/>
      <c r="T158" s="26"/>
      <c r="U158" s="25"/>
      <c r="V158" s="25"/>
      <c r="W158" s="25"/>
      <c r="X158" s="26"/>
    </row>
    <row r="159" spans="3:24" x14ac:dyDescent="0.3">
      <c r="C159" s="6">
        <f t="shared" si="11"/>
        <v>2032</v>
      </c>
      <c r="D159" s="15"/>
      <c r="E159" s="15"/>
      <c r="F159" s="15"/>
      <c r="G159" s="17"/>
      <c r="I159" s="6">
        <f t="shared" si="12"/>
        <v>2032</v>
      </c>
      <c r="J159" s="25"/>
      <c r="K159" s="25"/>
      <c r="L159" s="25"/>
      <c r="M159" s="25"/>
      <c r="N159" s="25"/>
      <c r="O159" s="26"/>
      <c r="P159"/>
      <c r="Q159" s="6">
        <f t="shared" si="13"/>
        <v>2032</v>
      </c>
      <c r="R159" s="25"/>
      <c r="S159" s="25"/>
      <c r="T159" s="26"/>
      <c r="U159" s="25"/>
      <c r="V159" s="25"/>
      <c r="W159" s="25"/>
      <c r="X159" s="26"/>
    </row>
    <row r="160" spans="3:24" x14ac:dyDescent="0.3">
      <c r="C160" s="6">
        <f t="shared" si="11"/>
        <v>2033</v>
      </c>
      <c r="D160" s="15"/>
      <c r="E160" s="15"/>
      <c r="F160" s="15"/>
      <c r="G160" s="17"/>
      <c r="I160" s="6">
        <f t="shared" si="12"/>
        <v>2033</v>
      </c>
      <c r="J160" s="25"/>
      <c r="K160" s="25"/>
      <c r="L160" s="25"/>
      <c r="M160" s="25"/>
      <c r="N160" s="25"/>
      <c r="O160" s="26"/>
      <c r="P160"/>
      <c r="Q160" s="6">
        <f t="shared" si="13"/>
        <v>2033</v>
      </c>
      <c r="R160" s="25"/>
      <c r="S160" s="25"/>
      <c r="T160" s="26"/>
      <c r="U160" s="25"/>
      <c r="V160" s="25"/>
      <c r="W160" s="25"/>
      <c r="X160" s="26"/>
    </row>
    <row r="161" spans="3:24" x14ac:dyDescent="0.3">
      <c r="C161" s="6">
        <f t="shared" si="11"/>
        <v>2034</v>
      </c>
      <c r="D161" s="15"/>
      <c r="E161" s="15"/>
      <c r="F161" s="15"/>
      <c r="G161" s="17"/>
      <c r="I161" s="6">
        <f t="shared" si="12"/>
        <v>2034</v>
      </c>
      <c r="J161" s="25"/>
      <c r="K161" s="25"/>
      <c r="L161" s="25"/>
      <c r="M161" s="25"/>
      <c r="N161" s="25"/>
      <c r="O161" s="26"/>
      <c r="P161"/>
      <c r="Q161" s="6">
        <f t="shared" si="13"/>
        <v>2034</v>
      </c>
      <c r="R161" s="25"/>
      <c r="S161" s="25"/>
      <c r="T161" s="26"/>
      <c r="U161" s="25"/>
      <c r="V161" s="25"/>
      <c r="W161" s="25"/>
      <c r="X161" s="26"/>
    </row>
    <row r="162" spans="3:24" x14ac:dyDescent="0.3">
      <c r="C162" s="6">
        <f t="shared" si="11"/>
        <v>2035</v>
      </c>
      <c r="D162" s="15"/>
      <c r="E162" s="15"/>
      <c r="F162" s="15"/>
      <c r="G162" s="17"/>
      <c r="I162" s="6">
        <f t="shared" si="12"/>
        <v>2035</v>
      </c>
      <c r="J162" s="25"/>
      <c r="K162" s="25"/>
      <c r="L162" s="25"/>
      <c r="M162" s="25"/>
      <c r="N162" s="25"/>
      <c r="O162" s="26"/>
      <c r="P162"/>
      <c r="Q162" s="6">
        <f t="shared" si="13"/>
        <v>2035</v>
      </c>
      <c r="R162" s="25"/>
      <c r="S162" s="25"/>
      <c r="T162" s="26"/>
      <c r="U162" s="25"/>
      <c r="V162" s="25"/>
      <c r="W162" s="25"/>
      <c r="X162" s="26"/>
    </row>
    <row r="163" spans="3:24" x14ac:dyDescent="0.3">
      <c r="C163" s="6">
        <f t="shared" si="11"/>
        <v>2036</v>
      </c>
      <c r="D163" s="15"/>
      <c r="E163" s="15"/>
      <c r="F163" s="15"/>
      <c r="G163" s="17"/>
      <c r="I163" s="6">
        <f t="shared" si="12"/>
        <v>2036</v>
      </c>
      <c r="J163" s="25"/>
      <c r="K163" s="25"/>
      <c r="L163" s="25"/>
      <c r="M163" s="25"/>
      <c r="N163" s="25"/>
      <c r="O163" s="26"/>
      <c r="P163"/>
      <c r="Q163" s="6">
        <f t="shared" si="13"/>
        <v>2036</v>
      </c>
      <c r="R163" s="25"/>
      <c r="S163" s="25"/>
      <c r="T163" s="26"/>
      <c r="U163" s="25"/>
      <c r="V163" s="25"/>
      <c r="W163" s="25"/>
      <c r="X163" s="26"/>
    </row>
    <row r="164" spans="3:24" x14ac:dyDescent="0.3">
      <c r="C164" s="6">
        <f t="shared" si="11"/>
        <v>2037</v>
      </c>
      <c r="D164" s="15"/>
      <c r="E164" s="15"/>
      <c r="F164" s="15"/>
      <c r="G164" s="17"/>
      <c r="I164" s="6">
        <f t="shared" si="12"/>
        <v>2037</v>
      </c>
      <c r="J164" s="25"/>
      <c r="K164" s="25"/>
      <c r="L164" s="25"/>
      <c r="M164" s="25"/>
      <c r="N164" s="25"/>
      <c r="O164" s="26"/>
      <c r="P164"/>
      <c r="Q164" s="6">
        <f t="shared" si="13"/>
        <v>2037</v>
      </c>
      <c r="R164" s="25"/>
      <c r="S164" s="25"/>
      <c r="T164" s="26"/>
      <c r="U164" s="25"/>
      <c r="V164" s="25"/>
      <c r="W164" s="25"/>
      <c r="X164" s="26"/>
    </row>
    <row r="165" spans="3:24" x14ac:dyDescent="0.3">
      <c r="C165" s="6">
        <f t="shared" si="11"/>
        <v>2038</v>
      </c>
      <c r="D165" s="15"/>
      <c r="E165" s="15"/>
      <c r="F165" s="15"/>
      <c r="G165" s="17"/>
      <c r="I165" s="6">
        <f t="shared" si="12"/>
        <v>2038</v>
      </c>
      <c r="J165" s="25"/>
      <c r="K165" s="25"/>
      <c r="L165" s="25"/>
      <c r="M165" s="25"/>
      <c r="N165" s="25"/>
      <c r="O165" s="26"/>
      <c r="P165"/>
      <c r="Q165" s="6">
        <f t="shared" si="13"/>
        <v>2038</v>
      </c>
      <c r="R165" s="25"/>
      <c r="S165" s="25"/>
      <c r="T165" s="26"/>
      <c r="U165" s="25"/>
      <c r="V165" s="25"/>
      <c r="W165" s="25"/>
      <c r="X165" s="26"/>
    </row>
    <row r="166" spans="3:24" x14ac:dyDescent="0.3">
      <c r="C166" s="6">
        <f t="shared" si="11"/>
        <v>2039</v>
      </c>
      <c r="D166" s="15"/>
      <c r="E166" s="15"/>
      <c r="F166" s="15"/>
      <c r="G166" s="17"/>
      <c r="I166" s="6">
        <f t="shared" si="12"/>
        <v>2039</v>
      </c>
      <c r="J166" s="25"/>
      <c r="K166" s="25"/>
      <c r="L166" s="25"/>
      <c r="M166" s="25"/>
      <c r="N166" s="25"/>
      <c r="O166" s="26"/>
      <c r="P166"/>
      <c r="Q166" s="6">
        <f t="shared" si="13"/>
        <v>2039</v>
      </c>
      <c r="R166" s="25"/>
      <c r="S166" s="25"/>
      <c r="T166" s="26"/>
      <c r="U166" s="25"/>
      <c r="V166" s="25"/>
      <c r="W166" s="25"/>
      <c r="X166" s="26"/>
    </row>
    <row r="167" spans="3:24" x14ac:dyDescent="0.3">
      <c r="C167" s="6">
        <f t="shared" si="11"/>
        <v>2040</v>
      </c>
      <c r="D167" s="15"/>
      <c r="E167" s="15"/>
      <c r="F167" s="15"/>
      <c r="G167" s="17"/>
      <c r="I167" s="6">
        <f t="shared" si="12"/>
        <v>2040</v>
      </c>
      <c r="J167" s="25"/>
      <c r="K167" s="25"/>
      <c r="L167" s="25"/>
      <c r="M167" s="25"/>
      <c r="N167" s="25"/>
      <c r="O167" s="26"/>
      <c r="P167"/>
      <c r="Q167" s="6">
        <f t="shared" si="13"/>
        <v>2040</v>
      </c>
      <c r="R167" s="25"/>
      <c r="S167" s="25"/>
      <c r="T167" s="26"/>
      <c r="U167" s="25"/>
      <c r="V167" s="25"/>
      <c r="W167" s="25"/>
      <c r="X167" s="26"/>
    </row>
    <row r="168" spans="3:24" x14ac:dyDescent="0.3">
      <c r="C168" s="6">
        <f t="shared" si="11"/>
        <v>2041</v>
      </c>
      <c r="D168" s="15"/>
      <c r="E168" s="15"/>
      <c r="F168" s="15"/>
      <c r="G168" s="17"/>
      <c r="I168" s="6">
        <f t="shared" si="12"/>
        <v>2041</v>
      </c>
      <c r="J168" s="25"/>
      <c r="K168" s="25"/>
      <c r="L168" s="25"/>
      <c r="M168" s="25"/>
      <c r="N168" s="25"/>
      <c r="O168" s="26"/>
      <c r="P168"/>
      <c r="Q168" s="6">
        <f t="shared" si="13"/>
        <v>2041</v>
      </c>
      <c r="R168" s="25"/>
      <c r="S168" s="25"/>
      <c r="T168" s="26"/>
      <c r="U168" s="25"/>
      <c r="V168" s="25"/>
      <c r="W168" s="25"/>
      <c r="X168" s="26"/>
    </row>
    <row r="169" spans="3:24" x14ac:dyDescent="0.3">
      <c r="C169" s="6">
        <f t="shared" si="11"/>
        <v>2042</v>
      </c>
      <c r="D169" s="15"/>
      <c r="E169" s="15"/>
      <c r="F169" s="15"/>
      <c r="G169" s="17"/>
      <c r="I169" s="6">
        <f t="shared" si="12"/>
        <v>2042</v>
      </c>
      <c r="J169" s="25"/>
      <c r="K169" s="25"/>
      <c r="L169" s="25"/>
      <c r="M169" s="25"/>
      <c r="N169" s="25"/>
      <c r="O169" s="26"/>
      <c r="P169"/>
      <c r="Q169" s="6">
        <f t="shared" si="13"/>
        <v>2042</v>
      </c>
      <c r="R169" s="25"/>
      <c r="S169" s="25"/>
      <c r="T169" s="26"/>
      <c r="U169" s="25"/>
      <c r="V169" s="25"/>
      <c r="W169" s="25"/>
      <c r="X169" s="26"/>
    </row>
    <row r="170" spans="3:24" x14ac:dyDescent="0.3">
      <c r="C170" s="6">
        <f t="shared" si="11"/>
        <v>2043</v>
      </c>
      <c r="D170" s="15"/>
      <c r="E170" s="15"/>
      <c r="F170" s="15"/>
      <c r="G170" s="17"/>
      <c r="I170" s="6">
        <f t="shared" si="12"/>
        <v>2043</v>
      </c>
      <c r="J170" s="25"/>
      <c r="K170" s="25"/>
      <c r="L170" s="25"/>
      <c r="M170" s="25"/>
      <c r="N170" s="25"/>
      <c r="O170" s="26"/>
      <c r="P170"/>
      <c r="Q170" s="6">
        <f t="shared" si="13"/>
        <v>2043</v>
      </c>
      <c r="R170" s="25"/>
      <c r="S170" s="25"/>
      <c r="T170" s="26"/>
      <c r="U170" s="25"/>
      <c r="V170" s="25"/>
      <c r="W170" s="25"/>
      <c r="X170" s="26"/>
    </row>
    <row r="171" spans="3:24" x14ac:dyDescent="0.3">
      <c r="C171" s="6">
        <f t="shared" si="11"/>
        <v>2044</v>
      </c>
      <c r="D171" s="15"/>
      <c r="E171" s="15"/>
      <c r="F171" s="15"/>
      <c r="G171" s="17"/>
      <c r="I171" s="6">
        <f t="shared" si="12"/>
        <v>2044</v>
      </c>
      <c r="J171" s="25"/>
      <c r="K171" s="25"/>
      <c r="L171" s="25"/>
      <c r="M171" s="25"/>
      <c r="N171" s="25"/>
      <c r="O171" s="26"/>
      <c r="P171"/>
      <c r="Q171" s="6">
        <f t="shared" si="13"/>
        <v>2044</v>
      </c>
      <c r="R171" s="25"/>
      <c r="S171" s="25"/>
      <c r="T171" s="26"/>
      <c r="U171" s="25"/>
      <c r="V171" s="25"/>
      <c r="W171" s="25"/>
      <c r="X171" s="26"/>
    </row>
    <row r="172" spans="3:24" x14ac:dyDescent="0.3">
      <c r="C172" s="6">
        <f t="shared" si="11"/>
        <v>2045</v>
      </c>
      <c r="D172" s="15"/>
      <c r="E172" s="15"/>
      <c r="F172" s="15"/>
      <c r="G172" s="17"/>
      <c r="I172" s="6">
        <f t="shared" si="12"/>
        <v>2045</v>
      </c>
      <c r="J172" s="25"/>
      <c r="K172" s="25"/>
      <c r="L172" s="25"/>
      <c r="M172" s="25"/>
      <c r="N172" s="25"/>
      <c r="O172" s="26"/>
      <c r="P172"/>
      <c r="Q172" s="6">
        <f t="shared" si="13"/>
        <v>2045</v>
      </c>
      <c r="R172" s="25"/>
      <c r="S172" s="25"/>
      <c r="T172" s="26"/>
      <c r="U172" s="25"/>
      <c r="V172" s="25"/>
      <c r="W172" s="25"/>
      <c r="X172" s="26"/>
    </row>
    <row r="173" spans="3:24" x14ac:dyDescent="0.3">
      <c r="C173" s="6">
        <f t="shared" si="11"/>
        <v>2046</v>
      </c>
      <c r="D173" s="15"/>
      <c r="E173" s="15"/>
      <c r="F173" s="15"/>
      <c r="G173" s="17"/>
      <c r="I173" s="6">
        <f t="shared" si="12"/>
        <v>2046</v>
      </c>
      <c r="J173" s="25"/>
      <c r="K173" s="25"/>
      <c r="L173" s="25"/>
      <c r="M173" s="25"/>
      <c r="N173" s="25"/>
      <c r="O173" s="26"/>
      <c r="P173"/>
      <c r="Q173" s="6">
        <f t="shared" si="13"/>
        <v>2046</v>
      </c>
      <c r="R173" s="25"/>
      <c r="S173" s="25"/>
      <c r="T173" s="26"/>
      <c r="U173" s="25"/>
      <c r="V173" s="25"/>
      <c r="W173" s="25"/>
      <c r="X173" s="26"/>
    </row>
    <row r="174" spans="3:24" x14ac:dyDescent="0.3">
      <c r="C174" s="6">
        <f t="shared" si="11"/>
        <v>2047</v>
      </c>
      <c r="D174" s="15"/>
      <c r="E174" s="15"/>
      <c r="F174" s="15"/>
      <c r="G174" s="17"/>
      <c r="I174" s="6">
        <f t="shared" si="12"/>
        <v>2047</v>
      </c>
      <c r="J174" s="25"/>
      <c r="K174" s="25"/>
      <c r="L174" s="25"/>
      <c r="M174" s="25"/>
      <c r="N174" s="25"/>
      <c r="O174" s="26"/>
      <c r="P174"/>
      <c r="Q174" s="6">
        <f t="shared" si="13"/>
        <v>2047</v>
      </c>
      <c r="R174" s="25"/>
      <c r="S174" s="25"/>
      <c r="T174" s="26"/>
      <c r="U174" s="25"/>
      <c r="V174" s="25"/>
      <c r="W174" s="25"/>
      <c r="X174" s="26"/>
    </row>
    <row r="175" spans="3:24" x14ac:dyDescent="0.3">
      <c r="C175" s="6">
        <f t="shared" si="11"/>
        <v>2048</v>
      </c>
      <c r="D175" s="15"/>
      <c r="E175" s="15"/>
      <c r="F175" s="15"/>
      <c r="G175" s="17"/>
      <c r="I175" s="6">
        <f t="shared" si="12"/>
        <v>2048</v>
      </c>
      <c r="J175" s="25"/>
      <c r="K175" s="25"/>
      <c r="L175" s="25"/>
      <c r="M175" s="25"/>
      <c r="N175" s="25"/>
      <c r="O175" s="26"/>
      <c r="P175"/>
      <c r="Q175" s="6">
        <f t="shared" si="13"/>
        <v>2048</v>
      </c>
      <c r="R175" s="25"/>
      <c r="S175" s="25"/>
      <c r="T175" s="26"/>
      <c r="U175" s="25"/>
      <c r="V175" s="25"/>
      <c r="W175" s="25"/>
      <c r="X175" s="26"/>
    </row>
    <row r="176" spans="3:24" x14ac:dyDescent="0.3">
      <c r="C176" s="6">
        <f t="shared" si="11"/>
        <v>2049</v>
      </c>
      <c r="D176" s="15"/>
      <c r="E176" s="15"/>
      <c r="F176" s="15"/>
      <c r="G176" s="17"/>
      <c r="I176" s="6">
        <f t="shared" si="12"/>
        <v>2049</v>
      </c>
      <c r="J176" s="25"/>
      <c r="K176" s="25"/>
      <c r="L176" s="25"/>
      <c r="M176" s="25"/>
      <c r="N176" s="25"/>
      <c r="O176" s="26"/>
      <c r="P176"/>
      <c r="Q176" s="6">
        <f t="shared" si="13"/>
        <v>2049</v>
      </c>
      <c r="R176" s="25"/>
      <c r="S176" s="25"/>
      <c r="T176" s="26"/>
      <c r="U176" s="25"/>
      <c r="V176" s="25"/>
      <c r="W176" s="25"/>
      <c r="X176" s="26"/>
    </row>
    <row r="177" spans="3:24" x14ac:dyDescent="0.3">
      <c r="C177" s="6">
        <f t="shared" si="11"/>
        <v>2050</v>
      </c>
      <c r="D177" s="16"/>
      <c r="E177" s="16"/>
      <c r="F177" s="16"/>
      <c r="G177" s="18"/>
      <c r="I177" s="6">
        <f t="shared" si="12"/>
        <v>2050</v>
      </c>
      <c r="J177" s="27"/>
      <c r="K177" s="27"/>
      <c r="L177" s="27"/>
      <c r="M177" s="27"/>
      <c r="N177" s="27"/>
      <c r="O177" s="28"/>
      <c r="P177"/>
      <c r="Q177" s="6">
        <f t="shared" si="13"/>
        <v>2050</v>
      </c>
      <c r="R177" s="27"/>
      <c r="S177" s="27"/>
      <c r="T177" s="28"/>
      <c r="U177" s="27"/>
      <c r="V177" s="27"/>
      <c r="W177" s="27"/>
      <c r="X177" s="28"/>
    </row>
    <row r="178" spans="3:24" x14ac:dyDescent="0.3">
      <c r="C178"/>
      <c r="D178"/>
      <c r="E178"/>
      <c r="F178" s="2"/>
      <c r="G178" s="2"/>
      <c r="I178" s="2"/>
      <c r="J178" s="2"/>
      <c r="K178" s="2"/>
      <c r="O178" s="35">
        <f>O145+NPV(ElectricSocialDiscountRate,O146:O177)</f>
        <v>0</v>
      </c>
      <c r="P178" s="32"/>
      <c r="Q178" s="32"/>
      <c r="R178" s="32"/>
      <c r="S178" s="32"/>
      <c r="T178" s="32"/>
      <c r="U178" s="33"/>
      <c r="V178" s="33"/>
      <c r="W178" s="32"/>
      <c r="X178" s="35">
        <f>X145+NPV(ElectricSocialDiscountRate,X146:X177)</f>
        <v>0</v>
      </c>
    </row>
    <row r="179" spans="3:24" x14ac:dyDescent="0.3">
      <c r="C179"/>
      <c r="D179"/>
      <c r="E179"/>
      <c r="F179" s="2"/>
      <c r="G179" s="2"/>
      <c r="I179" s="2"/>
      <c r="J179" s="2"/>
      <c r="K179" s="2"/>
      <c r="O179"/>
      <c r="P179"/>
      <c r="U179" s="2"/>
      <c r="V179" s="2"/>
      <c r="W179"/>
      <c r="X179"/>
    </row>
    <row r="180" spans="3:24" x14ac:dyDescent="0.3">
      <c r="C180"/>
      <c r="D180"/>
      <c r="E180"/>
      <c r="F180" s="2"/>
      <c r="G180" s="2"/>
      <c r="I180" s="2"/>
      <c r="J180" s="2"/>
      <c r="K180" s="2"/>
      <c r="O180"/>
      <c r="P180"/>
      <c r="U180" s="2"/>
      <c r="V180" s="2"/>
      <c r="W180"/>
      <c r="X180"/>
    </row>
    <row r="181" spans="3:24" x14ac:dyDescent="0.3">
      <c r="C181"/>
      <c r="D181"/>
      <c r="E181"/>
      <c r="F181" s="2"/>
      <c r="G181" s="2"/>
      <c r="I181" s="2"/>
      <c r="J181" s="2"/>
      <c r="K181" s="2"/>
      <c r="O181"/>
      <c r="P181"/>
      <c r="U181" s="2"/>
      <c r="V181" s="2"/>
      <c r="W181"/>
      <c r="X181"/>
    </row>
    <row r="182" spans="3:24" ht="18" x14ac:dyDescent="0.35">
      <c r="C182" s="3">
        <f>C142+1</f>
        <v>2021</v>
      </c>
      <c r="D182" s="3" t="str">
        <f>D142</f>
        <v>Portfolio Characteristics</v>
      </c>
      <c r="E182"/>
      <c r="I182" s="3">
        <f>I142+1</f>
        <v>2021</v>
      </c>
      <c r="J182" s="3" t="str">
        <f>J142</f>
        <v>Portfolio Costs</v>
      </c>
      <c r="O182"/>
      <c r="P182"/>
      <c r="Q182" s="3">
        <f>Q142+1</f>
        <v>2021</v>
      </c>
      <c r="R182" s="3" t="str">
        <f>R142</f>
        <v>Portfolio Benefits</v>
      </c>
      <c r="W182"/>
      <c r="X182"/>
    </row>
    <row r="183" spans="3:24" x14ac:dyDescent="0.3">
      <c r="D183" s="8"/>
      <c r="E183"/>
      <c r="I183" s="2"/>
      <c r="J183" s="8" t="s">
        <v>11</v>
      </c>
      <c r="O183"/>
      <c r="P183"/>
      <c r="Q183" s="2"/>
      <c r="R183" s="8" t="s">
        <v>11</v>
      </c>
      <c r="W183"/>
      <c r="X183"/>
    </row>
    <row r="184" spans="3:24" ht="28.8" x14ac:dyDescent="0.3">
      <c r="C184" s="13"/>
      <c r="D184" s="10" t="str">
        <f>D144</f>
        <v>Avoided Energy (kWh)</v>
      </c>
      <c r="E184" s="10" t="str">
        <f t="shared" ref="E184:G184" si="14">E144</f>
        <v>Coincident Demand Reduction (kW)</v>
      </c>
      <c r="F184" s="10" t="str">
        <f t="shared" si="14"/>
        <v>Avoided Transmission (kW)</v>
      </c>
      <c r="G184" s="11" t="str">
        <f t="shared" si="14"/>
        <v>Avoided Distribution (kW)</v>
      </c>
      <c r="I184" s="10"/>
      <c r="J184" s="10" t="str">
        <f>J144</f>
        <v>Incentives &amp; Services</v>
      </c>
      <c r="K184" s="10" t="str">
        <f t="shared" ref="K184:N184" si="15">K144</f>
        <v>Program Implementation</v>
      </c>
      <c r="L184" s="10" t="str">
        <f t="shared" si="15"/>
        <v>Portfolio Administration</v>
      </c>
      <c r="M184" s="10" t="str">
        <f t="shared" si="15"/>
        <v>Portfolio EM&amp;V</v>
      </c>
      <c r="N184" s="10" t="str">
        <f t="shared" si="15"/>
        <v>Participant Net Cost</v>
      </c>
      <c r="O184" s="10" t="str">
        <f>O144</f>
        <v>Total Societal Cost</v>
      </c>
      <c r="P184"/>
      <c r="Q184" s="13"/>
      <c r="R184" s="10" t="str">
        <f>R144</f>
        <v>LBMP ($)</v>
      </c>
      <c r="S184" s="10" t="str">
        <f t="shared" ref="S184:X184" si="16">S144</f>
        <v>CO2 ($)</v>
      </c>
      <c r="T184" s="10" t="str">
        <f>T144</f>
        <v>Generation Capacity ($)</v>
      </c>
      <c r="U184" s="10" t="str">
        <f t="shared" si="16"/>
        <v>Distribution Transmission ($)</v>
      </c>
      <c r="V184" s="10" t="str">
        <f t="shared" si="16"/>
        <v>Primary Distribution ($)</v>
      </c>
      <c r="W184" s="10" t="str">
        <f t="shared" si="16"/>
        <v>Secondary Distribution ($)</v>
      </c>
      <c r="X184" s="10" t="str">
        <f t="shared" si="16"/>
        <v>Total Portfolio Benefits</v>
      </c>
    </row>
    <row r="185" spans="3:24" x14ac:dyDescent="0.3">
      <c r="C185" s="6">
        <f>C$65</f>
        <v>2018</v>
      </c>
      <c r="D185" s="15"/>
      <c r="E185" s="15"/>
      <c r="F185" s="15"/>
      <c r="G185" s="17"/>
      <c r="I185" s="6">
        <f>I$65</f>
        <v>2018</v>
      </c>
      <c r="J185" s="25"/>
      <c r="K185" s="25"/>
      <c r="L185" s="25"/>
      <c r="M185" s="25"/>
      <c r="N185" s="25"/>
      <c r="O185" s="26"/>
      <c r="P185"/>
      <c r="Q185" s="6">
        <f>Q$65</f>
        <v>2018</v>
      </c>
      <c r="R185" s="25"/>
      <c r="S185" s="25"/>
      <c r="T185" s="26"/>
      <c r="U185" s="25"/>
      <c r="V185" s="25"/>
      <c r="W185" s="25"/>
      <c r="X185" s="26"/>
    </row>
    <row r="186" spans="3:24" x14ac:dyDescent="0.3">
      <c r="C186" s="6">
        <f>C185+1</f>
        <v>2019</v>
      </c>
      <c r="D186" s="15"/>
      <c r="E186" s="15"/>
      <c r="F186" s="15"/>
      <c r="G186" s="17"/>
      <c r="I186" s="6">
        <f>I185+1</f>
        <v>2019</v>
      </c>
      <c r="J186" s="25"/>
      <c r="K186" s="25"/>
      <c r="L186" s="25"/>
      <c r="M186" s="25"/>
      <c r="N186" s="25"/>
      <c r="O186" s="26"/>
      <c r="P186"/>
      <c r="Q186" s="6">
        <f>Q185+1</f>
        <v>2019</v>
      </c>
      <c r="R186" s="25"/>
      <c r="S186" s="25"/>
      <c r="T186" s="26"/>
      <c r="U186" s="25"/>
      <c r="V186" s="25"/>
      <c r="W186" s="25"/>
      <c r="X186" s="26"/>
    </row>
    <row r="187" spans="3:24" x14ac:dyDescent="0.3">
      <c r="C187" s="6">
        <f t="shared" ref="C187:C218" si="17">C186+1</f>
        <v>2020</v>
      </c>
      <c r="D187" s="15"/>
      <c r="E187" s="15"/>
      <c r="F187" s="15"/>
      <c r="G187" s="17"/>
      <c r="I187" s="6">
        <f t="shared" ref="I187:I218" si="18">I186+1</f>
        <v>2020</v>
      </c>
      <c r="J187" s="25"/>
      <c r="K187" s="25"/>
      <c r="L187" s="25"/>
      <c r="M187" s="25"/>
      <c r="N187" s="25"/>
      <c r="O187" s="26"/>
      <c r="P187"/>
      <c r="Q187" s="6">
        <f t="shared" ref="Q187:Q218" si="19">Q186+1</f>
        <v>2020</v>
      </c>
      <c r="R187" s="25"/>
      <c r="S187" s="25"/>
      <c r="T187" s="26"/>
      <c r="U187" s="25"/>
      <c r="V187" s="25"/>
      <c r="W187" s="25"/>
      <c r="X187" s="26"/>
    </row>
    <row r="188" spans="3:24" x14ac:dyDescent="0.3">
      <c r="C188" s="6">
        <f t="shared" si="17"/>
        <v>2021</v>
      </c>
      <c r="D188" s="15"/>
      <c r="E188" s="15"/>
      <c r="F188" s="15"/>
      <c r="G188" s="17"/>
      <c r="I188" s="6">
        <f t="shared" si="18"/>
        <v>2021</v>
      </c>
      <c r="J188" s="25"/>
      <c r="K188" s="25"/>
      <c r="L188" s="25"/>
      <c r="M188" s="25"/>
      <c r="N188" s="25"/>
      <c r="O188" s="26"/>
      <c r="P188"/>
      <c r="Q188" s="6">
        <f t="shared" si="19"/>
        <v>2021</v>
      </c>
      <c r="R188" s="57"/>
      <c r="S188" s="57"/>
      <c r="T188" s="57"/>
      <c r="U188" s="25"/>
      <c r="V188" s="25"/>
      <c r="W188" s="25"/>
      <c r="X188" s="26"/>
    </row>
    <row r="189" spans="3:24" x14ac:dyDescent="0.3">
      <c r="C189" s="6">
        <f t="shared" si="17"/>
        <v>2022</v>
      </c>
      <c r="D189" s="15"/>
      <c r="E189" s="15"/>
      <c r="F189" s="15"/>
      <c r="G189" s="17"/>
      <c r="I189" s="6">
        <f t="shared" si="18"/>
        <v>2022</v>
      </c>
      <c r="J189" s="25"/>
      <c r="K189" s="25"/>
      <c r="L189" s="25"/>
      <c r="M189" s="25"/>
      <c r="N189" s="25"/>
      <c r="O189" s="26"/>
      <c r="P189"/>
      <c r="Q189" s="6">
        <f t="shared" si="19"/>
        <v>2022</v>
      </c>
      <c r="R189" s="57"/>
      <c r="S189" s="57"/>
      <c r="T189" s="57"/>
      <c r="U189" s="25"/>
      <c r="V189" s="25"/>
      <c r="W189" s="25"/>
      <c r="X189" s="26"/>
    </row>
    <row r="190" spans="3:24" x14ac:dyDescent="0.3">
      <c r="C190" s="6">
        <f t="shared" si="17"/>
        <v>2023</v>
      </c>
      <c r="D190" s="15"/>
      <c r="E190" s="15"/>
      <c r="F190" s="15"/>
      <c r="G190" s="17"/>
      <c r="I190" s="6">
        <f t="shared" si="18"/>
        <v>2023</v>
      </c>
      <c r="J190" s="25"/>
      <c r="K190" s="25"/>
      <c r="L190" s="25"/>
      <c r="M190" s="25"/>
      <c r="N190" s="25"/>
      <c r="O190" s="26"/>
      <c r="P190"/>
      <c r="Q190" s="6">
        <f t="shared" si="19"/>
        <v>2023</v>
      </c>
      <c r="R190" s="57"/>
      <c r="S190" s="57"/>
      <c r="T190" s="57"/>
      <c r="U190" s="25"/>
      <c r="V190" s="25"/>
      <c r="W190" s="25"/>
      <c r="X190" s="26"/>
    </row>
    <row r="191" spans="3:24" x14ac:dyDescent="0.3">
      <c r="C191" s="6">
        <f t="shared" si="17"/>
        <v>2024</v>
      </c>
      <c r="D191" s="15"/>
      <c r="E191" s="15"/>
      <c r="F191" s="15"/>
      <c r="G191" s="17"/>
      <c r="I191" s="6">
        <f t="shared" si="18"/>
        <v>2024</v>
      </c>
      <c r="J191" s="25"/>
      <c r="K191" s="25"/>
      <c r="L191" s="25"/>
      <c r="M191" s="25"/>
      <c r="N191" s="25"/>
      <c r="O191" s="26"/>
      <c r="P191"/>
      <c r="Q191" s="6">
        <f t="shared" si="19"/>
        <v>2024</v>
      </c>
      <c r="R191" s="57"/>
      <c r="S191" s="57"/>
      <c r="T191" s="57"/>
      <c r="U191" s="25"/>
      <c r="V191" s="25"/>
      <c r="W191" s="25"/>
      <c r="X191" s="26"/>
    </row>
    <row r="192" spans="3:24" x14ac:dyDescent="0.3">
      <c r="C192" s="6">
        <f t="shared" si="17"/>
        <v>2025</v>
      </c>
      <c r="D192" s="15"/>
      <c r="E192" s="15"/>
      <c r="F192" s="15"/>
      <c r="G192" s="17"/>
      <c r="I192" s="6">
        <f t="shared" si="18"/>
        <v>2025</v>
      </c>
      <c r="J192" s="25"/>
      <c r="K192" s="25"/>
      <c r="L192" s="25"/>
      <c r="M192" s="25"/>
      <c r="N192" s="25"/>
      <c r="O192" s="26"/>
      <c r="P192"/>
      <c r="Q192" s="6">
        <f t="shared" si="19"/>
        <v>2025</v>
      </c>
      <c r="R192" s="57"/>
      <c r="S192" s="57"/>
      <c r="T192" s="57"/>
      <c r="U192" s="25"/>
      <c r="V192" s="25"/>
      <c r="W192" s="25"/>
      <c r="X192" s="26"/>
    </row>
    <row r="193" spans="3:24" x14ac:dyDescent="0.3">
      <c r="C193" s="6">
        <f t="shared" si="17"/>
        <v>2026</v>
      </c>
      <c r="D193" s="15"/>
      <c r="E193" s="15"/>
      <c r="F193" s="15"/>
      <c r="G193" s="17"/>
      <c r="I193" s="6">
        <f t="shared" si="18"/>
        <v>2026</v>
      </c>
      <c r="J193" s="25"/>
      <c r="K193" s="25"/>
      <c r="L193" s="25"/>
      <c r="M193" s="25"/>
      <c r="N193" s="25"/>
      <c r="O193" s="26"/>
      <c r="P193"/>
      <c r="Q193" s="6">
        <f t="shared" si="19"/>
        <v>2026</v>
      </c>
      <c r="R193" s="57"/>
      <c r="S193" s="57"/>
      <c r="T193" s="57"/>
      <c r="U193" s="25"/>
      <c r="V193" s="25"/>
      <c r="W193" s="25"/>
      <c r="X193" s="26"/>
    </row>
    <row r="194" spans="3:24" x14ac:dyDescent="0.3">
      <c r="C194" s="6">
        <f t="shared" si="17"/>
        <v>2027</v>
      </c>
      <c r="D194" s="15"/>
      <c r="E194" s="15"/>
      <c r="F194" s="15"/>
      <c r="G194" s="17"/>
      <c r="I194" s="6">
        <f t="shared" si="18"/>
        <v>2027</v>
      </c>
      <c r="J194" s="25"/>
      <c r="K194" s="25"/>
      <c r="L194" s="25"/>
      <c r="M194" s="25"/>
      <c r="N194" s="25"/>
      <c r="O194" s="26"/>
      <c r="P194"/>
      <c r="Q194" s="6">
        <f t="shared" si="19"/>
        <v>2027</v>
      </c>
      <c r="R194" s="57"/>
      <c r="S194" s="57"/>
      <c r="T194" s="57"/>
      <c r="U194" s="25"/>
      <c r="V194" s="25"/>
      <c r="W194" s="25"/>
      <c r="X194" s="26"/>
    </row>
    <row r="195" spans="3:24" x14ac:dyDescent="0.3">
      <c r="C195" s="6">
        <f t="shared" si="17"/>
        <v>2028</v>
      </c>
      <c r="D195" s="15"/>
      <c r="E195" s="15"/>
      <c r="F195" s="15"/>
      <c r="G195" s="17"/>
      <c r="I195" s="6">
        <f t="shared" si="18"/>
        <v>2028</v>
      </c>
      <c r="J195" s="25"/>
      <c r="K195" s="25"/>
      <c r="L195" s="25"/>
      <c r="M195" s="25"/>
      <c r="N195" s="25"/>
      <c r="O195" s="26"/>
      <c r="P195"/>
      <c r="Q195" s="6">
        <f t="shared" si="19"/>
        <v>2028</v>
      </c>
      <c r="R195" s="57"/>
      <c r="S195" s="57"/>
      <c r="T195" s="57"/>
      <c r="U195" s="25"/>
      <c r="V195" s="25"/>
      <c r="W195" s="25"/>
      <c r="X195" s="26"/>
    </row>
    <row r="196" spans="3:24" x14ac:dyDescent="0.3">
      <c r="C196" s="6">
        <f t="shared" si="17"/>
        <v>2029</v>
      </c>
      <c r="D196" s="15"/>
      <c r="E196" s="15"/>
      <c r="F196" s="15"/>
      <c r="G196" s="17"/>
      <c r="I196" s="6">
        <f t="shared" si="18"/>
        <v>2029</v>
      </c>
      <c r="J196" s="25"/>
      <c r="K196" s="25"/>
      <c r="L196" s="25"/>
      <c r="M196" s="25"/>
      <c r="N196" s="25"/>
      <c r="O196" s="26"/>
      <c r="P196"/>
      <c r="Q196" s="6">
        <f t="shared" si="19"/>
        <v>2029</v>
      </c>
      <c r="R196" s="57"/>
      <c r="S196" s="57"/>
      <c r="T196" s="57"/>
      <c r="U196" s="25"/>
      <c r="V196" s="25"/>
      <c r="W196" s="25"/>
      <c r="X196" s="26"/>
    </row>
    <row r="197" spans="3:24" x14ac:dyDescent="0.3">
      <c r="C197" s="6">
        <f t="shared" si="17"/>
        <v>2030</v>
      </c>
      <c r="D197" s="15"/>
      <c r="E197" s="15"/>
      <c r="F197" s="15"/>
      <c r="G197" s="17"/>
      <c r="I197" s="6">
        <f t="shared" si="18"/>
        <v>2030</v>
      </c>
      <c r="J197" s="25"/>
      <c r="K197" s="25"/>
      <c r="L197" s="25"/>
      <c r="M197" s="25"/>
      <c r="N197" s="25"/>
      <c r="O197" s="26"/>
      <c r="P197"/>
      <c r="Q197" s="6">
        <f t="shared" si="19"/>
        <v>2030</v>
      </c>
      <c r="R197" s="57"/>
      <c r="S197" s="57"/>
      <c r="T197" s="57"/>
      <c r="U197" s="25"/>
      <c r="V197" s="25"/>
      <c r="W197" s="25"/>
      <c r="X197" s="26"/>
    </row>
    <row r="198" spans="3:24" x14ac:dyDescent="0.3">
      <c r="C198" s="6">
        <f t="shared" si="17"/>
        <v>2031</v>
      </c>
      <c r="D198" s="15"/>
      <c r="E198" s="15"/>
      <c r="F198" s="15"/>
      <c r="G198" s="17"/>
      <c r="I198" s="6">
        <f t="shared" si="18"/>
        <v>2031</v>
      </c>
      <c r="J198" s="25"/>
      <c r="K198" s="25"/>
      <c r="L198" s="25"/>
      <c r="M198" s="25"/>
      <c r="N198" s="25"/>
      <c r="O198" s="26"/>
      <c r="P198"/>
      <c r="Q198" s="6">
        <f t="shared" si="19"/>
        <v>2031</v>
      </c>
      <c r="R198" s="57"/>
      <c r="S198" s="57"/>
      <c r="T198" s="57"/>
      <c r="U198" s="25"/>
      <c r="V198" s="25"/>
      <c r="W198" s="25"/>
      <c r="X198" s="26"/>
    </row>
    <row r="199" spans="3:24" x14ac:dyDescent="0.3">
      <c r="C199" s="6">
        <f t="shared" si="17"/>
        <v>2032</v>
      </c>
      <c r="D199" s="15"/>
      <c r="E199" s="15"/>
      <c r="F199" s="15"/>
      <c r="G199" s="17"/>
      <c r="I199" s="6">
        <f t="shared" si="18"/>
        <v>2032</v>
      </c>
      <c r="J199" s="25"/>
      <c r="K199" s="25"/>
      <c r="L199" s="25"/>
      <c r="M199" s="25"/>
      <c r="N199" s="25"/>
      <c r="O199" s="26"/>
      <c r="P199"/>
      <c r="Q199" s="6">
        <f t="shared" si="19"/>
        <v>2032</v>
      </c>
      <c r="R199" s="57"/>
      <c r="S199" s="57"/>
      <c r="T199" s="57"/>
      <c r="U199" s="25"/>
      <c r="V199" s="25"/>
      <c r="W199" s="25"/>
      <c r="X199" s="26"/>
    </row>
    <row r="200" spans="3:24" x14ac:dyDescent="0.3">
      <c r="C200" s="6">
        <f t="shared" si="17"/>
        <v>2033</v>
      </c>
      <c r="D200" s="15"/>
      <c r="E200" s="15"/>
      <c r="F200" s="15"/>
      <c r="G200" s="17"/>
      <c r="I200" s="6">
        <f t="shared" si="18"/>
        <v>2033</v>
      </c>
      <c r="J200" s="25"/>
      <c r="K200" s="25"/>
      <c r="L200" s="25"/>
      <c r="M200" s="25"/>
      <c r="N200" s="25"/>
      <c r="O200" s="26"/>
      <c r="P200"/>
      <c r="Q200" s="6">
        <f t="shared" si="19"/>
        <v>2033</v>
      </c>
      <c r="R200" s="57"/>
      <c r="S200" s="57"/>
      <c r="T200" s="57"/>
      <c r="U200" s="25"/>
      <c r="V200" s="25"/>
      <c r="W200" s="25"/>
      <c r="X200" s="26"/>
    </row>
    <row r="201" spans="3:24" x14ac:dyDescent="0.3">
      <c r="C201" s="6">
        <f t="shared" si="17"/>
        <v>2034</v>
      </c>
      <c r="D201" s="15"/>
      <c r="E201" s="15"/>
      <c r="F201" s="15"/>
      <c r="G201" s="17"/>
      <c r="I201" s="6">
        <f t="shared" si="18"/>
        <v>2034</v>
      </c>
      <c r="J201" s="25"/>
      <c r="K201" s="25"/>
      <c r="L201" s="25"/>
      <c r="M201" s="25"/>
      <c r="N201" s="25"/>
      <c r="O201" s="26"/>
      <c r="P201"/>
      <c r="Q201" s="6">
        <f t="shared" si="19"/>
        <v>2034</v>
      </c>
      <c r="R201" s="57"/>
      <c r="S201" s="57"/>
      <c r="T201" s="57"/>
      <c r="U201" s="25"/>
      <c r="V201" s="25"/>
      <c r="W201" s="25"/>
      <c r="X201" s="26"/>
    </row>
    <row r="202" spans="3:24" x14ac:dyDescent="0.3">
      <c r="C202" s="6">
        <f t="shared" si="17"/>
        <v>2035</v>
      </c>
      <c r="D202" s="15"/>
      <c r="E202" s="15"/>
      <c r="F202" s="15"/>
      <c r="G202" s="17"/>
      <c r="I202" s="6">
        <f t="shared" si="18"/>
        <v>2035</v>
      </c>
      <c r="J202" s="25"/>
      <c r="K202" s="25"/>
      <c r="L202" s="25"/>
      <c r="M202" s="25"/>
      <c r="N202" s="25"/>
      <c r="O202" s="26"/>
      <c r="P202"/>
      <c r="Q202" s="6">
        <f t="shared" si="19"/>
        <v>2035</v>
      </c>
      <c r="R202" s="57"/>
      <c r="S202" s="57"/>
      <c r="T202" s="57"/>
      <c r="U202" s="25"/>
      <c r="V202" s="25"/>
      <c r="W202" s="25"/>
      <c r="X202" s="26"/>
    </row>
    <row r="203" spans="3:24" x14ac:dyDescent="0.3">
      <c r="C203" s="6">
        <f t="shared" si="17"/>
        <v>2036</v>
      </c>
      <c r="D203" s="15"/>
      <c r="E203" s="15"/>
      <c r="F203" s="15"/>
      <c r="G203" s="17"/>
      <c r="I203" s="6">
        <f t="shared" si="18"/>
        <v>2036</v>
      </c>
      <c r="J203" s="25"/>
      <c r="K203" s="25"/>
      <c r="L203" s="25"/>
      <c r="M203" s="25"/>
      <c r="N203" s="25"/>
      <c r="O203" s="26"/>
      <c r="P203"/>
      <c r="Q203" s="6">
        <f t="shared" si="19"/>
        <v>2036</v>
      </c>
      <c r="R203" s="57"/>
      <c r="S203" s="57"/>
      <c r="T203" s="57"/>
      <c r="U203" s="25"/>
      <c r="V203" s="25"/>
      <c r="W203" s="25"/>
      <c r="X203" s="26"/>
    </row>
    <row r="204" spans="3:24" x14ac:dyDescent="0.3">
      <c r="C204" s="6">
        <f t="shared" si="17"/>
        <v>2037</v>
      </c>
      <c r="D204" s="15"/>
      <c r="E204" s="15"/>
      <c r="F204" s="15"/>
      <c r="G204" s="17"/>
      <c r="I204" s="6">
        <f t="shared" si="18"/>
        <v>2037</v>
      </c>
      <c r="J204" s="25"/>
      <c r="K204" s="25"/>
      <c r="L204" s="25"/>
      <c r="M204" s="25"/>
      <c r="N204" s="25"/>
      <c r="O204" s="26"/>
      <c r="P204"/>
      <c r="Q204" s="6">
        <f t="shared" si="19"/>
        <v>2037</v>
      </c>
      <c r="R204" s="57"/>
      <c r="S204" s="57"/>
      <c r="T204" s="57"/>
      <c r="U204" s="25"/>
      <c r="V204" s="25"/>
      <c r="W204" s="25"/>
      <c r="X204" s="26"/>
    </row>
    <row r="205" spans="3:24" x14ac:dyDescent="0.3">
      <c r="C205" s="6">
        <f t="shared" si="17"/>
        <v>2038</v>
      </c>
      <c r="D205" s="15"/>
      <c r="E205" s="15"/>
      <c r="F205" s="15"/>
      <c r="G205" s="17"/>
      <c r="I205" s="6">
        <f t="shared" si="18"/>
        <v>2038</v>
      </c>
      <c r="J205" s="25"/>
      <c r="K205" s="25"/>
      <c r="L205" s="25"/>
      <c r="M205" s="25"/>
      <c r="N205" s="25"/>
      <c r="O205" s="26"/>
      <c r="P205"/>
      <c r="Q205" s="6">
        <f t="shared" si="19"/>
        <v>2038</v>
      </c>
      <c r="R205" s="57"/>
      <c r="S205" s="57"/>
      <c r="T205" s="57"/>
      <c r="U205" s="25"/>
      <c r="V205" s="25"/>
      <c r="W205" s="25"/>
      <c r="X205" s="26"/>
    </row>
    <row r="206" spans="3:24" x14ac:dyDescent="0.3">
      <c r="C206" s="6">
        <f t="shared" si="17"/>
        <v>2039</v>
      </c>
      <c r="D206" s="15"/>
      <c r="E206" s="15"/>
      <c r="F206" s="15"/>
      <c r="G206" s="17"/>
      <c r="I206" s="6">
        <f t="shared" si="18"/>
        <v>2039</v>
      </c>
      <c r="J206" s="25"/>
      <c r="K206" s="25"/>
      <c r="L206" s="25"/>
      <c r="M206" s="25"/>
      <c r="N206" s="25"/>
      <c r="O206" s="26"/>
      <c r="P206"/>
      <c r="Q206" s="6">
        <f t="shared" si="19"/>
        <v>2039</v>
      </c>
      <c r="R206" s="57"/>
      <c r="S206" s="57"/>
      <c r="T206" s="57"/>
      <c r="U206" s="25"/>
      <c r="V206" s="25"/>
      <c r="W206" s="25"/>
      <c r="X206" s="26"/>
    </row>
    <row r="207" spans="3:24" x14ac:dyDescent="0.3">
      <c r="C207" s="6">
        <f t="shared" si="17"/>
        <v>2040</v>
      </c>
      <c r="D207" s="15"/>
      <c r="E207" s="15"/>
      <c r="F207" s="15"/>
      <c r="G207" s="17"/>
      <c r="I207" s="6">
        <f t="shared" si="18"/>
        <v>2040</v>
      </c>
      <c r="J207" s="25"/>
      <c r="K207" s="25"/>
      <c r="L207" s="25"/>
      <c r="M207" s="25"/>
      <c r="N207" s="25"/>
      <c r="O207" s="26"/>
      <c r="P207"/>
      <c r="Q207" s="6">
        <f t="shared" si="19"/>
        <v>2040</v>
      </c>
      <c r="R207" s="57"/>
      <c r="S207" s="57"/>
      <c r="T207" s="57"/>
      <c r="U207" s="25"/>
      <c r="V207" s="25"/>
      <c r="W207" s="25"/>
      <c r="X207" s="26"/>
    </row>
    <row r="208" spans="3:24" x14ac:dyDescent="0.3">
      <c r="C208" s="6">
        <f t="shared" si="17"/>
        <v>2041</v>
      </c>
      <c r="D208" s="15"/>
      <c r="E208" s="15"/>
      <c r="F208" s="15"/>
      <c r="G208" s="17"/>
      <c r="I208" s="6">
        <f t="shared" si="18"/>
        <v>2041</v>
      </c>
      <c r="J208" s="25"/>
      <c r="K208" s="25"/>
      <c r="L208" s="25"/>
      <c r="M208" s="25"/>
      <c r="N208" s="25"/>
      <c r="O208" s="26"/>
      <c r="P208"/>
      <c r="Q208" s="6">
        <f t="shared" si="19"/>
        <v>2041</v>
      </c>
      <c r="R208" s="25"/>
      <c r="S208" s="25"/>
      <c r="T208" s="26"/>
      <c r="U208" s="25"/>
      <c r="V208" s="25"/>
      <c r="W208" s="25"/>
      <c r="X208" s="26"/>
    </row>
    <row r="209" spans="3:24" x14ac:dyDescent="0.3">
      <c r="C209" s="6">
        <f t="shared" si="17"/>
        <v>2042</v>
      </c>
      <c r="D209" s="15"/>
      <c r="E209" s="15"/>
      <c r="F209" s="15"/>
      <c r="G209" s="17"/>
      <c r="I209" s="6">
        <f t="shared" si="18"/>
        <v>2042</v>
      </c>
      <c r="J209" s="25"/>
      <c r="K209" s="25"/>
      <c r="L209" s="25"/>
      <c r="M209" s="25"/>
      <c r="N209" s="25"/>
      <c r="O209" s="26"/>
      <c r="P209"/>
      <c r="Q209" s="6">
        <f t="shared" si="19"/>
        <v>2042</v>
      </c>
      <c r="R209" s="25"/>
      <c r="S209" s="25"/>
      <c r="T209" s="26"/>
      <c r="U209" s="25"/>
      <c r="V209" s="25"/>
      <c r="W209" s="25"/>
      <c r="X209" s="26"/>
    </row>
    <row r="210" spans="3:24" x14ac:dyDescent="0.3">
      <c r="C210" s="6">
        <f t="shared" si="17"/>
        <v>2043</v>
      </c>
      <c r="D210" s="15"/>
      <c r="E210" s="15"/>
      <c r="F210" s="15"/>
      <c r="G210" s="17"/>
      <c r="I210" s="6">
        <f t="shared" si="18"/>
        <v>2043</v>
      </c>
      <c r="J210" s="25"/>
      <c r="K210" s="25"/>
      <c r="L210" s="25"/>
      <c r="M210" s="25"/>
      <c r="N210" s="25"/>
      <c r="O210" s="26"/>
      <c r="P210"/>
      <c r="Q210" s="6">
        <f t="shared" si="19"/>
        <v>2043</v>
      </c>
      <c r="R210" s="25"/>
      <c r="S210" s="25"/>
      <c r="T210" s="26"/>
      <c r="U210" s="25"/>
      <c r="V210" s="25"/>
      <c r="W210" s="25"/>
      <c r="X210" s="26"/>
    </row>
    <row r="211" spans="3:24" x14ac:dyDescent="0.3">
      <c r="C211" s="6">
        <f t="shared" si="17"/>
        <v>2044</v>
      </c>
      <c r="D211" s="15"/>
      <c r="E211" s="15"/>
      <c r="F211" s="15"/>
      <c r="G211" s="17"/>
      <c r="I211" s="6">
        <f t="shared" si="18"/>
        <v>2044</v>
      </c>
      <c r="J211" s="25"/>
      <c r="K211" s="25"/>
      <c r="L211" s="25"/>
      <c r="M211" s="25"/>
      <c r="N211" s="25"/>
      <c r="O211" s="26"/>
      <c r="P211"/>
      <c r="Q211" s="6">
        <f t="shared" si="19"/>
        <v>2044</v>
      </c>
      <c r="R211" s="25"/>
      <c r="S211" s="25"/>
      <c r="T211" s="26"/>
      <c r="U211" s="25"/>
      <c r="V211" s="25"/>
      <c r="W211" s="25"/>
      <c r="X211" s="26"/>
    </row>
    <row r="212" spans="3:24" x14ac:dyDescent="0.3">
      <c r="C212" s="6">
        <f t="shared" si="17"/>
        <v>2045</v>
      </c>
      <c r="D212" s="15"/>
      <c r="E212" s="15"/>
      <c r="F212" s="15"/>
      <c r="G212" s="17"/>
      <c r="I212" s="6">
        <f t="shared" si="18"/>
        <v>2045</v>
      </c>
      <c r="J212" s="25"/>
      <c r="K212" s="25"/>
      <c r="L212" s="25"/>
      <c r="M212" s="25"/>
      <c r="N212" s="25"/>
      <c r="O212" s="26"/>
      <c r="P212"/>
      <c r="Q212" s="6">
        <f t="shared" si="19"/>
        <v>2045</v>
      </c>
      <c r="R212" s="25"/>
      <c r="S212" s="25"/>
      <c r="T212" s="26"/>
      <c r="U212" s="25"/>
      <c r="V212" s="25"/>
      <c r="W212" s="25"/>
      <c r="X212" s="26"/>
    </row>
    <row r="213" spans="3:24" x14ac:dyDescent="0.3">
      <c r="C213" s="6">
        <f t="shared" si="17"/>
        <v>2046</v>
      </c>
      <c r="D213" s="15"/>
      <c r="E213" s="15"/>
      <c r="F213" s="15"/>
      <c r="G213" s="17"/>
      <c r="I213" s="6">
        <f t="shared" si="18"/>
        <v>2046</v>
      </c>
      <c r="J213" s="25"/>
      <c r="K213" s="25"/>
      <c r="L213" s="25"/>
      <c r="M213" s="25"/>
      <c r="N213" s="25"/>
      <c r="O213" s="26"/>
      <c r="P213"/>
      <c r="Q213" s="6">
        <f t="shared" si="19"/>
        <v>2046</v>
      </c>
      <c r="R213" s="25"/>
      <c r="S213" s="25"/>
      <c r="T213" s="26"/>
      <c r="U213" s="25"/>
      <c r="V213" s="25"/>
      <c r="W213" s="25"/>
      <c r="X213" s="26"/>
    </row>
    <row r="214" spans="3:24" x14ac:dyDescent="0.3">
      <c r="C214" s="6">
        <f t="shared" si="17"/>
        <v>2047</v>
      </c>
      <c r="D214" s="15"/>
      <c r="E214" s="15"/>
      <c r="F214" s="15"/>
      <c r="G214" s="17"/>
      <c r="I214" s="6">
        <f t="shared" si="18"/>
        <v>2047</v>
      </c>
      <c r="J214" s="25"/>
      <c r="K214" s="25"/>
      <c r="L214" s="25"/>
      <c r="M214" s="25"/>
      <c r="N214" s="25"/>
      <c r="O214" s="26"/>
      <c r="P214"/>
      <c r="Q214" s="6">
        <f t="shared" si="19"/>
        <v>2047</v>
      </c>
      <c r="R214" s="25"/>
      <c r="S214" s="25"/>
      <c r="T214" s="26"/>
      <c r="U214" s="25"/>
      <c r="V214" s="25"/>
      <c r="W214" s="25"/>
      <c r="X214" s="26"/>
    </row>
    <row r="215" spans="3:24" x14ac:dyDescent="0.3">
      <c r="C215" s="6">
        <f t="shared" si="17"/>
        <v>2048</v>
      </c>
      <c r="D215" s="15"/>
      <c r="E215" s="15"/>
      <c r="F215" s="15"/>
      <c r="G215" s="17"/>
      <c r="I215" s="6">
        <f t="shared" si="18"/>
        <v>2048</v>
      </c>
      <c r="J215" s="25"/>
      <c r="K215" s="25"/>
      <c r="L215" s="25"/>
      <c r="M215" s="25"/>
      <c r="N215" s="25"/>
      <c r="O215" s="26"/>
      <c r="P215"/>
      <c r="Q215" s="6">
        <f t="shared" si="19"/>
        <v>2048</v>
      </c>
      <c r="R215" s="25"/>
      <c r="S215" s="25"/>
      <c r="T215" s="26"/>
      <c r="U215" s="25"/>
      <c r="V215" s="25"/>
      <c r="W215" s="25"/>
      <c r="X215" s="26"/>
    </row>
    <row r="216" spans="3:24" x14ac:dyDescent="0.3">
      <c r="C216" s="6">
        <f t="shared" si="17"/>
        <v>2049</v>
      </c>
      <c r="D216" s="15"/>
      <c r="E216" s="15"/>
      <c r="F216" s="15"/>
      <c r="G216" s="17"/>
      <c r="I216" s="6">
        <f t="shared" si="18"/>
        <v>2049</v>
      </c>
      <c r="J216" s="25"/>
      <c r="K216" s="25"/>
      <c r="L216" s="25"/>
      <c r="M216" s="25"/>
      <c r="N216" s="25"/>
      <c r="O216" s="26"/>
      <c r="P216"/>
      <c r="Q216" s="6">
        <f t="shared" si="19"/>
        <v>2049</v>
      </c>
      <c r="R216" s="25"/>
      <c r="S216" s="25"/>
      <c r="T216" s="26"/>
      <c r="U216" s="25"/>
      <c r="V216" s="25"/>
      <c r="W216" s="25"/>
      <c r="X216" s="26"/>
    </row>
    <row r="217" spans="3:24" x14ac:dyDescent="0.3">
      <c r="C217" s="6">
        <f t="shared" si="17"/>
        <v>2050</v>
      </c>
      <c r="D217" s="15"/>
      <c r="E217" s="15"/>
      <c r="F217" s="15"/>
      <c r="G217" s="17"/>
      <c r="I217" s="6">
        <f t="shared" si="18"/>
        <v>2050</v>
      </c>
      <c r="J217" s="25"/>
      <c r="K217" s="25"/>
      <c r="L217" s="25"/>
      <c r="M217" s="25"/>
      <c r="N217" s="25"/>
      <c r="O217" s="26"/>
      <c r="P217"/>
      <c r="Q217" s="6">
        <f t="shared" si="19"/>
        <v>2050</v>
      </c>
      <c r="R217" s="25"/>
      <c r="S217" s="25"/>
      <c r="T217" s="26"/>
      <c r="U217" s="25"/>
      <c r="V217" s="25"/>
      <c r="W217" s="25"/>
      <c r="X217" s="26"/>
    </row>
    <row r="218" spans="3:24" x14ac:dyDescent="0.3">
      <c r="C218" s="6">
        <f t="shared" si="17"/>
        <v>2051</v>
      </c>
      <c r="D218" s="16"/>
      <c r="E218" s="16"/>
      <c r="F218" s="16"/>
      <c r="G218" s="18"/>
      <c r="I218" s="6">
        <f t="shared" si="18"/>
        <v>2051</v>
      </c>
      <c r="J218" s="27"/>
      <c r="K218" s="27"/>
      <c r="L218" s="27"/>
      <c r="M218" s="27"/>
      <c r="N218" s="27"/>
      <c r="O218" s="28"/>
      <c r="P218"/>
      <c r="Q218" s="6">
        <f t="shared" si="19"/>
        <v>2051</v>
      </c>
      <c r="R218" s="27"/>
      <c r="S218" s="27"/>
      <c r="T218" s="28"/>
      <c r="U218" s="27"/>
      <c r="V218" s="27"/>
      <c r="W218" s="27"/>
      <c r="X218" s="28"/>
    </row>
    <row r="219" spans="3:24" x14ac:dyDescent="0.3">
      <c r="C219"/>
      <c r="D219"/>
      <c r="E219"/>
      <c r="F219" s="2"/>
      <c r="G219" s="2"/>
      <c r="I219" s="2"/>
      <c r="J219" s="2"/>
      <c r="K219" s="2"/>
      <c r="O219" s="35">
        <f>O185+NPV(ElectricSocialDiscountRate,O186:O218)</f>
        <v>0</v>
      </c>
      <c r="P219" s="32"/>
      <c r="Q219" s="32"/>
      <c r="R219" s="32"/>
      <c r="S219" s="32"/>
      <c r="T219" s="32"/>
      <c r="U219" s="33"/>
      <c r="V219" s="33"/>
      <c r="W219" s="32"/>
      <c r="X219" s="35">
        <f>X185+NPV(ElectricSocialDiscountRate,X186:X218)</f>
        <v>0</v>
      </c>
    </row>
    <row r="220" spans="3:24" x14ac:dyDescent="0.3">
      <c r="C220"/>
      <c r="D220"/>
      <c r="E220"/>
      <c r="F220" s="2"/>
      <c r="G220" s="2"/>
      <c r="I220" s="2"/>
      <c r="J220" s="2"/>
      <c r="K220" s="2"/>
      <c r="O220"/>
      <c r="P220"/>
      <c r="U220" s="2"/>
      <c r="V220" s="2"/>
      <c r="W220"/>
      <c r="X220"/>
    </row>
    <row r="221" spans="3:24" x14ac:dyDescent="0.3">
      <c r="C221"/>
      <c r="D221"/>
      <c r="E221"/>
      <c r="F221" s="2"/>
      <c r="G221" s="2"/>
      <c r="I221" s="2"/>
      <c r="J221" s="2"/>
      <c r="K221" s="2"/>
      <c r="O221"/>
      <c r="P221"/>
      <c r="U221" s="2"/>
      <c r="V221" s="2"/>
      <c r="W221"/>
      <c r="X221"/>
    </row>
    <row r="222" spans="3:24" x14ac:dyDescent="0.3">
      <c r="C222"/>
      <c r="D222"/>
      <c r="E222"/>
      <c r="F222" s="2"/>
      <c r="G222" s="2"/>
      <c r="I222" s="2"/>
      <c r="J222" s="2"/>
      <c r="K222" s="2"/>
      <c r="O222"/>
      <c r="P222"/>
      <c r="U222" s="2"/>
      <c r="V222" s="2"/>
      <c r="W222"/>
      <c r="X222"/>
    </row>
    <row r="223" spans="3:24" ht="18" x14ac:dyDescent="0.35">
      <c r="C223" s="3">
        <f>C182+1</f>
        <v>2022</v>
      </c>
      <c r="D223" s="3" t="str">
        <f>D182</f>
        <v>Portfolio Characteristics</v>
      </c>
      <c r="E223"/>
      <c r="I223" s="3">
        <f>I182+1</f>
        <v>2022</v>
      </c>
      <c r="J223" s="3" t="str">
        <f>J182</f>
        <v>Portfolio Costs</v>
      </c>
      <c r="O223"/>
      <c r="P223"/>
      <c r="Q223" s="3">
        <f>Q182+1</f>
        <v>2022</v>
      </c>
      <c r="R223" s="3" t="str">
        <f>R182</f>
        <v>Portfolio Benefits</v>
      </c>
      <c r="W223"/>
      <c r="X223"/>
    </row>
    <row r="224" spans="3:24" x14ac:dyDescent="0.3">
      <c r="D224" s="8"/>
      <c r="E224"/>
      <c r="I224" s="2"/>
      <c r="J224" s="8" t="s">
        <v>11</v>
      </c>
      <c r="O224"/>
      <c r="P224"/>
      <c r="Q224" s="2"/>
      <c r="R224" s="8" t="s">
        <v>11</v>
      </c>
      <c r="W224"/>
      <c r="X224"/>
    </row>
    <row r="225" spans="3:24" ht="28.8" x14ac:dyDescent="0.3">
      <c r="C225" s="13"/>
      <c r="D225" s="10" t="str">
        <f>D184</f>
        <v>Avoided Energy (kWh)</v>
      </c>
      <c r="E225" s="10" t="str">
        <f t="shared" ref="E225:G225" si="20">E184</f>
        <v>Coincident Demand Reduction (kW)</v>
      </c>
      <c r="F225" s="10" t="str">
        <f t="shared" si="20"/>
        <v>Avoided Transmission (kW)</v>
      </c>
      <c r="G225" s="11" t="str">
        <f t="shared" si="20"/>
        <v>Avoided Distribution (kW)</v>
      </c>
      <c r="I225" s="10"/>
      <c r="J225" s="10" t="str">
        <f>J184</f>
        <v>Incentives &amp; Services</v>
      </c>
      <c r="K225" s="10" t="str">
        <f t="shared" ref="K225:N225" si="21">K184</f>
        <v>Program Implementation</v>
      </c>
      <c r="L225" s="10" t="str">
        <f t="shared" si="21"/>
        <v>Portfolio Administration</v>
      </c>
      <c r="M225" s="10" t="str">
        <f t="shared" si="21"/>
        <v>Portfolio EM&amp;V</v>
      </c>
      <c r="N225" s="10" t="str">
        <f t="shared" si="21"/>
        <v>Participant Net Cost</v>
      </c>
      <c r="O225" s="10" t="str">
        <f>O184</f>
        <v>Total Societal Cost</v>
      </c>
      <c r="P225"/>
      <c r="Q225" s="13"/>
      <c r="R225" s="10" t="str">
        <f>R184</f>
        <v>LBMP ($)</v>
      </c>
      <c r="S225" s="10" t="str">
        <f t="shared" ref="S225:X225" si="22">S184</f>
        <v>CO2 ($)</v>
      </c>
      <c r="T225" s="10" t="str">
        <f>T184</f>
        <v>Generation Capacity ($)</v>
      </c>
      <c r="U225" s="10" t="str">
        <f t="shared" si="22"/>
        <v>Distribution Transmission ($)</v>
      </c>
      <c r="V225" s="10" t="str">
        <f t="shared" si="22"/>
        <v>Primary Distribution ($)</v>
      </c>
      <c r="W225" s="10" t="str">
        <f t="shared" si="22"/>
        <v>Secondary Distribution ($)</v>
      </c>
      <c r="X225" s="10" t="str">
        <f t="shared" si="22"/>
        <v>Total Portfolio Benefits</v>
      </c>
    </row>
    <row r="226" spans="3:24" x14ac:dyDescent="0.3">
      <c r="C226" s="6">
        <f>C$65</f>
        <v>2018</v>
      </c>
      <c r="D226" s="15"/>
      <c r="E226" s="15"/>
      <c r="F226" s="15"/>
      <c r="G226" s="17"/>
      <c r="I226" s="6">
        <f>I65</f>
        <v>2018</v>
      </c>
      <c r="J226" s="25"/>
      <c r="K226" s="25"/>
      <c r="L226" s="25"/>
      <c r="M226" s="25"/>
      <c r="N226" s="25"/>
      <c r="O226" s="26"/>
      <c r="P226"/>
      <c r="Q226" s="6">
        <f>Q65</f>
        <v>2018</v>
      </c>
      <c r="R226" s="25"/>
      <c r="S226" s="25"/>
      <c r="T226" s="26"/>
      <c r="U226" s="25"/>
      <c r="V226" s="25"/>
      <c r="W226" s="25"/>
      <c r="X226" s="26"/>
    </row>
    <row r="227" spans="3:24" x14ac:dyDescent="0.3">
      <c r="C227" s="6">
        <f>C226+1</f>
        <v>2019</v>
      </c>
      <c r="D227" s="15"/>
      <c r="E227" s="15"/>
      <c r="F227" s="15"/>
      <c r="G227" s="17"/>
      <c r="I227" s="6">
        <f>I226+1</f>
        <v>2019</v>
      </c>
      <c r="J227" s="25"/>
      <c r="K227" s="25"/>
      <c r="L227" s="25"/>
      <c r="M227" s="25"/>
      <c r="N227" s="25"/>
      <c r="O227" s="26"/>
      <c r="P227"/>
      <c r="Q227" s="6">
        <f>Q226+1</f>
        <v>2019</v>
      </c>
      <c r="R227" s="25"/>
      <c r="S227" s="25"/>
      <c r="T227" s="26"/>
      <c r="U227" s="25"/>
      <c r="V227" s="25"/>
      <c r="W227" s="25"/>
      <c r="X227" s="26"/>
    </row>
    <row r="228" spans="3:24" x14ac:dyDescent="0.3">
      <c r="C228" s="6">
        <f t="shared" ref="C228:C260" si="23">C227+1</f>
        <v>2020</v>
      </c>
      <c r="D228" s="15"/>
      <c r="E228" s="15"/>
      <c r="F228" s="15"/>
      <c r="G228" s="17"/>
      <c r="I228" s="6">
        <f t="shared" ref="I228:I260" si="24">I227+1</f>
        <v>2020</v>
      </c>
      <c r="J228" s="25"/>
      <c r="K228" s="25"/>
      <c r="L228" s="25"/>
      <c r="M228" s="25"/>
      <c r="N228" s="25"/>
      <c r="O228" s="26"/>
      <c r="P228"/>
      <c r="Q228" s="6">
        <f t="shared" ref="Q228:Q260" si="25">Q227+1</f>
        <v>2020</v>
      </c>
      <c r="R228" s="25"/>
      <c r="S228" s="25"/>
      <c r="T228" s="26"/>
      <c r="U228" s="25"/>
      <c r="V228" s="25"/>
      <c r="W228" s="25"/>
      <c r="X228" s="26"/>
    </row>
    <row r="229" spans="3:24" x14ac:dyDescent="0.3">
      <c r="C229" s="6">
        <f t="shared" si="23"/>
        <v>2021</v>
      </c>
      <c r="D229" s="15"/>
      <c r="E229" s="15"/>
      <c r="F229" s="15"/>
      <c r="G229" s="17"/>
      <c r="I229" s="6">
        <f t="shared" si="24"/>
        <v>2021</v>
      </c>
      <c r="J229" s="25"/>
      <c r="K229" s="25"/>
      <c r="L229" s="25"/>
      <c r="M229" s="25"/>
      <c r="N229" s="25"/>
      <c r="O229" s="26"/>
      <c r="P229"/>
      <c r="Q229" s="6">
        <f t="shared" si="25"/>
        <v>2021</v>
      </c>
      <c r="R229" s="25"/>
      <c r="S229" s="25"/>
      <c r="T229" s="26"/>
      <c r="U229" s="25"/>
      <c r="V229" s="25"/>
      <c r="W229" s="25"/>
      <c r="X229" s="26"/>
    </row>
    <row r="230" spans="3:24" x14ac:dyDescent="0.3">
      <c r="C230" s="6">
        <f t="shared" si="23"/>
        <v>2022</v>
      </c>
      <c r="D230" s="15"/>
      <c r="E230" s="15"/>
      <c r="F230" s="15"/>
      <c r="G230" s="17"/>
      <c r="I230" s="6">
        <f t="shared" si="24"/>
        <v>2022</v>
      </c>
      <c r="J230" s="25"/>
      <c r="K230" s="25"/>
      <c r="L230" s="25"/>
      <c r="M230" s="25"/>
      <c r="N230" s="25"/>
      <c r="O230" s="26"/>
      <c r="P230"/>
      <c r="Q230" s="6">
        <f t="shared" si="25"/>
        <v>2022</v>
      </c>
      <c r="R230" s="57"/>
      <c r="S230" s="57"/>
      <c r="T230" s="57"/>
      <c r="U230" s="25"/>
      <c r="V230" s="25"/>
      <c r="W230" s="25"/>
      <c r="X230" s="26"/>
    </row>
    <row r="231" spans="3:24" x14ac:dyDescent="0.3">
      <c r="C231" s="6">
        <f t="shared" si="23"/>
        <v>2023</v>
      </c>
      <c r="D231" s="15"/>
      <c r="E231" s="15"/>
      <c r="F231" s="15"/>
      <c r="G231" s="17"/>
      <c r="I231" s="6">
        <f t="shared" si="24"/>
        <v>2023</v>
      </c>
      <c r="J231" s="25"/>
      <c r="K231" s="25"/>
      <c r="L231" s="25"/>
      <c r="M231" s="25"/>
      <c r="N231" s="25"/>
      <c r="O231" s="26"/>
      <c r="P231"/>
      <c r="Q231" s="6">
        <f t="shared" si="25"/>
        <v>2023</v>
      </c>
      <c r="R231" s="57"/>
      <c r="S231" s="57"/>
      <c r="T231" s="57"/>
      <c r="U231" s="25"/>
      <c r="V231" s="25"/>
      <c r="W231" s="25"/>
      <c r="X231" s="26"/>
    </row>
    <row r="232" spans="3:24" x14ac:dyDescent="0.3">
      <c r="C232" s="6">
        <f t="shared" si="23"/>
        <v>2024</v>
      </c>
      <c r="D232" s="15"/>
      <c r="E232" s="15"/>
      <c r="F232" s="15"/>
      <c r="G232" s="17"/>
      <c r="I232" s="6">
        <f t="shared" si="24"/>
        <v>2024</v>
      </c>
      <c r="J232" s="25"/>
      <c r="K232" s="25"/>
      <c r="L232" s="25"/>
      <c r="M232" s="25"/>
      <c r="N232" s="25"/>
      <c r="O232" s="26"/>
      <c r="P232"/>
      <c r="Q232" s="6">
        <f t="shared" si="25"/>
        <v>2024</v>
      </c>
      <c r="R232" s="57"/>
      <c r="S232" s="57"/>
      <c r="T232" s="57"/>
      <c r="U232" s="25"/>
      <c r="V232" s="25"/>
      <c r="W232" s="25"/>
      <c r="X232" s="26"/>
    </row>
    <row r="233" spans="3:24" x14ac:dyDescent="0.3">
      <c r="C233" s="6">
        <f t="shared" si="23"/>
        <v>2025</v>
      </c>
      <c r="D233" s="15"/>
      <c r="E233" s="15"/>
      <c r="F233" s="15"/>
      <c r="G233" s="17"/>
      <c r="I233" s="6">
        <f t="shared" si="24"/>
        <v>2025</v>
      </c>
      <c r="J233" s="25"/>
      <c r="K233" s="25"/>
      <c r="L233" s="25"/>
      <c r="M233" s="25"/>
      <c r="N233" s="25"/>
      <c r="O233" s="26"/>
      <c r="P233"/>
      <c r="Q233" s="6">
        <f t="shared" si="25"/>
        <v>2025</v>
      </c>
      <c r="R233" s="57"/>
      <c r="S233" s="57"/>
      <c r="T233" s="57"/>
      <c r="U233" s="25"/>
      <c r="V233" s="25"/>
      <c r="W233" s="25"/>
      <c r="X233" s="26"/>
    </row>
    <row r="234" spans="3:24" x14ac:dyDescent="0.3">
      <c r="C234" s="6">
        <f t="shared" si="23"/>
        <v>2026</v>
      </c>
      <c r="D234" s="15"/>
      <c r="E234" s="15"/>
      <c r="F234" s="15"/>
      <c r="G234" s="17"/>
      <c r="I234" s="6">
        <f t="shared" si="24"/>
        <v>2026</v>
      </c>
      <c r="J234" s="25"/>
      <c r="K234" s="25"/>
      <c r="L234" s="25"/>
      <c r="M234" s="25"/>
      <c r="N234" s="25"/>
      <c r="O234" s="26"/>
      <c r="P234"/>
      <c r="Q234" s="6">
        <f t="shared" si="25"/>
        <v>2026</v>
      </c>
      <c r="R234" s="57"/>
      <c r="S234" s="57"/>
      <c r="T234" s="57"/>
      <c r="U234" s="25"/>
      <c r="V234" s="25"/>
      <c r="W234" s="25"/>
      <c r="X234" s="26"/>
    </row>
    <row r="235" spans="3:24" x14ac:dyDescent="0.3">
      <c r="C235" s="6">
        <f t="shared" si="23"/>
        <v>2027</v>
      </c>
      <c r="D235" s="15"/>
      <c r="E235" s="15"/>
      <c r="F235" s="15"/>
      <c r="G235" s="17"/>
      <c r="I235" s="6">
        <f t="shared" si="24"/>
        <v>2027</v>
      </c>
      <c r="J235" s="25"/>
      <c r="K235" s="25"/>
      <c r="L235" s="25"/>
      <c r="M235" s="25"/>
      <c r="N235" s="25"/>
      <c r="O235" s="26"/>
      <c r="P235"/>
      <c r="Q235" s="6">
        <f t="shared" si="25"/>
        <v>2027</v>
      </c>
      <c r="R235" s="57"/>
      <c r="S235" s="57"/>
      <c r="T235" s="57"/>
      <c r="U235" s="25"/>
      <c r="V235" s="25"/>
      <c r="W235" s="25"/>
      <c r="X235" s="26"/>
    </row>
    <row r="236" spans="3:24" x14ac:dyDescent="0.3">
      <c r="C236" s="6">
        <f t="shared" si="23"/>
        <v>2028</v>
      </c>
      <c r="D236" s="15"/>
      <c r="E236" s="15"/>
      <c r="F236" s="15"/>
      <c r="G236" s="17"/>
      <c r="I236" s="6">
        <f t="shared" si="24"/>
        <v>2028</v>
      </c>
      <c r="J236" s="25"/>
      <c r="K236" s="25"/>
      <c r="L236" s="25"/>
      <c r="M236" s="25"/>
      <c r="N236" s="25"/>
      <c r="O236" s="26"/>
      <c r="P236"/>
      <c r="Q236" s="6">
        <f t="shared" si="25"/>
        <v>2028</v>
      </c>
      <c r="R236" s="57"/>
      <c r="S236" s="57"/>
      <c r="T236" s="57"/>
      <c r="U236" s="25"/>
      <c r="V236" s="25"/>
      <c r="W236" s="25"/>
      <c r="X236" s="26"/>
    </row>
    <row r="237" spans="3:24" x14ac:dyDescent="0.3">
      <c r="C237" s="6">
        <f t="shared" si="23"/>
        <v>2029</v>
      </c>
      <c r="D237" s="15"/>
      <c r="E237" s="15"/>
      <c r="F237" s="15"/>
      <c r="G237" s="17"/>
      <c r="I237" s="6">
        <f t="shared" si="24"/>
        <v>2029</v>
      </c>
      <c r="J237" s="25"/>
      <c r="K237" s="25"/>
      <c r="L237" s="25"/>
      <c r="M237" s="25"/>
      <c r="N237" s="25"/>
      <c r="O237" s="26"/>
      <c r="P237"/>
      <c r="Q237" s="6">
        <f t="shared" si="25"/>
        <v>2029</v>
      </c>
      <c r="R237" s="57"/>
      <c r="S237" s="57"/>
      <c r="T237" s="57"/>
      <c r="U237" s="25"/>
      <c r="V237" s="25"/>
      <c r="W237" s="25"/>
      <c r="X237" s="26"/>
    </row>
    <row r="238" spans="3:24" x14ac:dyDescent="0.3">
      <c r="C238" s="6">
        <f t="shared" si="23"/>
        <v>2030</v>
      </c>
      <c r="D238" s="15"/>
      <c r="E238" s="15"/>
      <c r="F238" s="15"/>
      <c r="G238" s="17"/>
      <c r="I238" s="6">
        <f t="shared" si="24"/>
        <v>2030</v>
      </c>
      <c r="J238" s="25"/>
      <c r="K238" s="25"/>
      <c r="L238" s="25"/>
      <c r="M238" s="25"/>
      <c r="N238" s="25"/>
      <c r="O238" s="26"/>
      <c r="P238"/>
      <c r="Q238" s="6">
        <f t="shared" si="25"/>
        <v>2030</v>
      </c>
      <c r="R238" s="57"/>
      <c r="S238" s="57"/>
      <c r="T238" s="57"/>
      <c r="U238" s="25"/>
      <c r="V238" s="25"/>
      <c r="W238" s="25"/>
      <c r="X238" s="26"/>
    </row>
    <row r="239" spans="3:24" x14ac:dyDescent="0.3">
      <c r="C239" s="6">
        <f t="shared" si="23"/>
        <v>2031</v>
      </c>
      <c r="D239" s="15"/>
      <c r="E239" s="15"/>
      <c r="F239" s="15"/>
      <c r="G239" s="17"/>
      <c r="I239" s="6">
        <f t="shared" si="24"/>
        <v>2031</v>
      </c>
      <c r="J239" s="25"/>
      <c r="K239" s="25"/>
      <c r="L239" s="25"/>
      <c r="M239" s="25"/>
      <c r="N239" s="25"/>
      <c r="O239" s="26"/>
      <c r="P239"/>
      <c r="Q239" s="6">
        <f t="shared" si="25"/>
        <v>2031</v>
      </c>
      <c r="R239" s="57"/>
      <c r="S239" s="57"/>
      <c r="T239" s="57"/>
      <c r="U239" s="25"/>
      <c r="V239" s="25"/>
      <c r="W239" s="25"/>
      <c r="X239" s="26"/>
    </row>
    <row r="240" spans="3:24" x14ac:dyDescent="0.3">
      <c r="C240" s="6">
        <f t="shared" si="23"/>
        <v>2032</v>
      </c>
      <c r="D240" s="15"/>
      <c r="E240" s="15"/>
      <c r="F240" s="15"/>
      <c r="G240" s="17"/>
      <c r="I240" s="6">
        <f t="shared" si="24"/>
        <v>2032</v>
      </c>
      <c r="J240" s="25"/>
      <c r="K240" s="25"/>
      <c r="L240" s="25"/>
      <c r="M240" s="25"/>
      <c r="N240" s="25"/>
      <c r="O240" s="26"/>
      <c r="P240"/>
      <c r="Q240" s="6">
        <f t="shared" si="25"/>
        <v>2032</v>
      </c>
      <c r="R240" s="57"/>
      <c r="S240" s="57"/>
      <c r="T240" s="57"/>
      <c r="U240" s="25"/>
      <c r="V240" s="25"/>
      <c r="W240" s="25"/>
      <c r="X240" s="26"/>
    </row>
    <row r="241" spans="3:24" x14ac:dyDescent="0.3">
      <c r="C241" s="6">
        <f t="shared" si="23"/>
        <v>2033</v>
      </c>
      <c r="D241" s="15"/>
      <c r="E241" s="15"/>
      <c r="F241" s="15"/>
      <c r="G241" s="17"/>
      <c r="I241" s="6">
        <f t="shared" si="24"/>
        <v>2033</v>
      </c>
      <c r="J241" s="25"/>
      <c r="K241" s="25"/>
      <c r="L241" s="25"/>
      <c r="M241" s="25"/>
      <c r="N241" s="25"/>
      <c r="O241" s="26"/>
      <c r="P241"/>
      <c r="Q241" s="6">
        <f t="shared" si="25"/>
        <v>2033</v>
      </c>
      <c r="R241" s="57"/>
      <c r="S241" s="57"/>
      <c r="T241" s="57"/>
      <c r="U241" s="25"/>
      <c r="V241" s="25"/>
      <c r="W241" s="25"/>
      <c r="X241" s="26"/>
    </row>
    <row r="242" spans="3:24" x14ac:dyDescent="0.3">
      <c r="C242" s="6">
        <f t="shared" si="23"/>
        <v>2034</v>
      </c>
      <c r="D242" s="15"/>
      <c r="E242" s="15"/>
      <c r="F242" s="15"/>
      <c r="G242" s="17"/>
      <c r="I242" s="6">
        <f t="shared" si="24"/>
        <v>2034</v>
      </c>
      <c r="J242" s="25"/>
      <c r="K242" s="25"/>
      <c r="L242" s="25"/>
      <c r="M242" s="25"/>
      <c r="N242" s="25"/>
      <c r="O242" s="26"/>
      <c r="P242"/>
      <c r="Q242" s="6">
        <f t="shared" si="25"/>
        <v>2034</v>
      </c>
      <c r="R242" s="57"/>
      <c r="S242" s="57"/>
      <c r="T242" s="57"/>
      <c r="U242" s="25"/>
      <c r="V242" s="25"/>
      <c r="W242" s="25"/>
      <c r="X242" s="26"/>
    </row>
    <row r="243" spans="3:24" x14ac:dyDescent="0.3">
      <c r="C243" s="6">
        <f t="shared" si="23"/>
        <v>2035</v>
      </c>
      <c r="D243" s="15"/>
      <c r="E243" s="15"/>
      <c r="F243" s="15"/>
      <c r="G243" s="17"/>
      <c r="I243" s="6">
        <f t="shared" si="24"/>
        <v>2035</v>
      </c>
      <c r="J243" s="25"/>
      <c r="K243" s="25"/>
      <c r="L243" s="25"/>
      <c r="M243" s="25"/>
      <c r="N243" s="25"/>
      <c r="O243" s="26"/>
      <c r="P243"/>
      <c r="Q243" s="6">
        <f t="shared" si="25"/>
        <v>2035</v>
      </c>
      <c r="R243" s="57"/>
      <c r="S243" s="57"/>
      <c r="T243" s="57"/>
      <c r="U243" s="25"/>
      <c r="V243" s="25"/>
      <c r="W243" s="25"/>
      <c r="X243" s="26"/>
    </row>
    <row r="244" spans="3:24" x14ac:dyDescent="0.3">
      <c r="C244" s="6">
        <f t="shared" si="23"/>
        <v>2036</v>
      </c>
      <c r="D244" s="15"/>
      <c r="E244" s="15"/>
      <c r="F244" s="15"/>
      <c r="G244" s="17"/>
      <c r="I244" s="6">
        <f t="shared" si="24"/>
        <v>2036</v>
      </c>
      <c r="J244" s="25"/>
      <c r="K244" s="25"/>
      <c r="L244" s="25"/>
      <c r="M244" s="25"/>
      <c r="N244" s="25"/>
      <c r="O244" s="26"/>
      <c r="P244"/>
      <c r="Q244" s="6">
        <f t="shared" si="25"/>
        <v>2036</v>
      </c>
      <c r="R244" s="57"/>
      <c r="S244" s="57"/>
      <c r="T244" s="57"/>
      <c r="U244" s="25"/>
      <c r="V244" s="25"/>
      <c r="W244" s="25"/>
      <c r="X244" s="26"/>
    </row>
    <row r="245" spans="3:24" x14ac:dyDescent="0.3">
      <c r="C245" s="6">
        <f t="shared" si="23"/>
        <v>2037</v>
      </c>
      <c r="D245" s="15"/>
      <c r="E245" s="15"/>
      <c r="F245" s="15"/>
      <c r="G245" s="17"/>
      <c r="I245" s="6">
        <f t="shared" si="24"/>
        <v>2037</v>
      </c>
      <c r="J245" s="25"/>
      <c r="K245" s="25"/>
      <c r="L245" s="25"/>
      <c r="M245" s="25"/>
      <c r="N245" s="25"/>
      <c r="O245" s="26"/>
      <c r="P245"/>
      <c r="Q245" s="6">
        <f t="shared" si="25"/>
        <v>2037</v>
      </c>
      <c r="R245" s="57"/>
      <c r="S245" s="57"/>
      <c r="T245" s="57"/>
      <c r="U245" s="25"/>
      <c r="V245" s="25"/>
      <c r="W245" s="25"/>
      <c r="X245" s="26"/>
    </row>
    <row r="246" spans="3:24" x14ac:dyDescent="0.3">
      <c r="C246" s="6">
        <f t="shared" si="23"/>
        <v>2038</v>
      </c>
      <c r="D246" s="15"/>
      <c r="E246" s="15"/>
      <c r="F246" s="15"/>
      <c r="G246" s="17"/>
      <c r="I246" s="6">
        <f t="shared" si="24"/>
        <v>2038</v>
      </c>
      <c r="J246" s="25"/>
      <c r="K246" s="25"/>
      <c r="L246" s="25"/>
      <c r="M246" s="25"/>
      <c r="N246" s="25"/>
      <c r="O246" s="26"/>
      <c r="P246"/>
      <c r="Q246" s="6">
        <f t="shared" si="25"/>
        <v>2038</v>
      </c>
      <c r="R246" s="57"/>
      <c r="S246" s="57"/>
      <c r="T246" s="57"/>
      <c r="U246" s="25"/>
      <c r="V246" s="25"/>
      <c r="W246" s="25"/>
      <c r="X246" s="26"/>
    </row>
    <row r="247" spans="3:24" x14ac:dyDescent="0.3">
      <c r="C247" s="6">
        <f t="shared" si="23"/>
        <v>2039</v>
      </c>
      <c r="D247" s="15"/>
      <c r="E247" s="15"/>
      <c r="F247" s="15"/>
      <c r="G247" s="17"/>
      <c r="I247" s="6">
        <f t="shared" si="24"/>
        <v>2039</v>
      </c>
      <c r="J247" s="25"/>
      <c r="K247" s="25"/>
      <c r="L247" s="25"/>
      <c r="M247" s="25"/>
      <c r="N247" s="25"/>
      <c r="O247" s="26"/>
      <c r="P247"/>
      <c r="Q247" s="6">
        <f t="shared" si="25"/>
        <v>2039</v>
      </c>
      <c r="R247" s="57"/>
      <c r="S247" s="57"/>
      <c r="T247" s="57"/>
      <c r="U247" s="25"/>
      <c r="V247" s="25"/>
      <c r="W247" s="25"/>
      <c r="X247" s="26"/>
    </row>
    <row r="248" spans="3:24" x14ac:dyDescent="0.3">
      <c r="C248" s="6">
        <f t="shared" si="23"/>
        <v>2040</v>
      </c>
      <c r="D248" s="15"/>
      <c r="E248" s="15"/>
      <c r="F248" s="15"/>
      <c r="G248" s="17"/>
      <c r="I248" s="6">
        <f t="shared" si="24"/>
        <v>2040</v>
      </c>
      <c r="J248" s="25"/>
      <c r="K248" s="25"/>
      <c r="L248" s="25"/>
      <c r="M248" s="25"/>
      <c r="N248" s="25"/>
      <c r="O248" s="26"/>
      <c r="P248"/>
      <c r="Q248" s="6">
        <f t="shared" si="25"/>
        <v>2040</v>
      </c>
      <c r="R248" s="57"/>
      <c r="S248" s="57"/>
      <c r="T248" s="57"/>
      <c r="U248" s="25"/>
      <c r="V248" s="25"/>
      <c r="W248" s="25"/>
      <c r="X248" s="26"/>
    </row>
    <row r="249" spans="3:24" x14ac:dyDescent="0.3">
      <c r="C249" s="6">
        <f t="shared" si="23"/>
        <v>2041</v>
      </c>
      <c r="D249" s="15"/>
      <c r="E249" s="15"/>
      <c r="F249" s="15"/>
      <c r="G249" s="17"/>
      <c r="I249" s="6">
        <f t="shared" si="24"/>
        <v>2041</v>
      </c>
      <c r="J249" s="25"/>
      <c r="K249" s="25"/>
      <c r="L249" s="25"/>
      <c r="M249" s="25"/>
      <c r="N249" s="25"/>
      <c r="O249" s="26"/>
      <c r="P249"/>
      <c r="Q249" s="6">
        <f t="shared" si="25"/>
        <v>2041</v>
      </c>
      <c r="R249" s="57"/>
      <c r="S249" s="57"/>
      <c r="T249" s="57"/>
      <c r="U249" s="25"/>
      <c r="V249" s="25"/>
      <c r="W249" s="25"/>
      <c r="X249" s="26"/>
    </row>
    <row r="250" spans="3:24" x14ac:dyDescent="0.3">
      <c r="C250" s="6">
        <f t="shared" si="23"/>
        <v>2042</v>
      </c>
      <c r="D250" s="15"/>
      <c r="E250" s="15"/>
      <c r="F250" s="15"/>
      <c r="G250" s="17"/>
      <c r="I250" s="6">
        <f t="shared" si="24"/>
        <v>2042</v>
      </c>
      <c r="J250" s="25"/>
      <c r="K250" s="25"/>
      <c r="L250" s="25"/>
      <c r="M250" s="25"/>
      <c r="N250" s="25"/>
      <c r="O250" s="26"/>
      <c r="P250"/>
      <c r="Q250" s="6">
        <f t="shared" si="25"/>
        <v>2042</v>
      </c>
      <c r="R250" s="57"/>
      <c r="S250" s="57"/>
      <c r="T250" s="57"/>
      <c r="U250" s="25"/>
      <c r="V250" s="25"/>
      <c r="W250" s="25"/>
      <c r="X250" s="26"/>
    </row>
    <row r="251" spans="3:24" x14ac:dyDescent="0.3">
      <c r="C251" s="6">
        <f t="shared" si="23"/>
        <v>2043</v>
      </c>
      <c r="D251" s="15"/>
      <c r="E251" s="15"/>
      <c r="F251" s="15"/>
      <c r="G251" s="17"/>
      <c r="I251" s="6">
        <f t="shared" si="24"/>
        <v>2043</v>
      </c>
      <c r="J251" s="25"/>
      <c r="K251" s="25"/>
      <c r="L251" s="25"/>
      <c r="M251" s="25"/>
      <c r="N251" s="25"/>
      <c r="O251" s="26"/>
      <c r="P251"/>
      <c r="Q251" s="6">
        <f t="shared" si="25"/>
        <v>2043</v>
      </c>
      <c r="R251" s="25"/>
      <c r="S251" s="25"/>
      <c r="T251" s="26"/>
      <c r="U251" s="25"/>
      <c r="V251" s="25"/>
      <c r="W251" s="25"/>
      <c r="X251" s="26"/>
    </row>
    <row r="252" spans="3:24" x14ac:dyDescent="0.3">
      <c r="C252" s="6">
        <f t="shared" si="23"/>
        <v>2044</v>
      </c>
      <c r="D252" s="15"/>
      <c r="E252" s="15"/>
      <c r="F252" s="15"/>
      <c r="G252" s="17"/>
      <c r="I252" s="6">
        <f t="shared" si="24"/>
        <v>2044</v>
      </c>
      <c r="J252" s="25"/>
      <c r="K252" s="25"/>
      <c r="L252" s="25"/>
      <c r="M252" s="25"/>
      <c r="N252" s="25"/>
      <c r="O252" s="26"/>
      <c r="P252"/>
      <c r="Q252" s="6">
        <f t="shared" si="25"/>
        <v>2044</v>
      </c>
      <c r="R252" s="25"/>
      <c r="S252" s="25"/>
      <c r="T252" s="26"/>
      <c r="U252" s="25"/>
      <c r="V252" s="25"/>
      <c r="W252" s="25"/>
      <c r="X252" s="26"/>
    </row>
    <row r="253" spans="3:24" x14ac:dyDescent="0.3">
      <c r="C253" s="6">
        <f t="shared" si="23"/>
        <v>2045</v>
      </c>
      <c r="D253" s="15"/>
      <c r="E253" s="15"/>
      <c r="F253" s="15"/>
      <c r="G253" s="17"/>
      <c r="I253" s="6">
        <f t="shared" si="24"/>
        <v>2045</v>
      </c>
      <c r="J253" s="25"/>
      <c r="K253" s="25"/>
      <c r="L253" s="25"/>
      <c r="M253" s="25"/>
      <c r="N253" s="25"/>
      <c r="O253" s="26"/>
      <c r="P253"/>
      <c r="Q253" s="6">
        <f t="shared" si="25"/>
        <v>2045</v>
      </c>
      <c r="R253" s="25"/>
      <c r="S253" s="25"/>
      <c r="T253" s="26"/>
      <c r="U253" s="25"/>
      <c r="V253" s="25"/>
      <c r="W253" s="25"/>
      <c r="X253" s="26"/>
    </row>
    <row r="254" spans="3:24" x14ac:dyDescent="0.3">
      <c r="C254" s="6">
        <f t="shared" si="23"/>
        <v>2046</v>
      </c>
      <c r="D254" s="15"/>
      <c r="E254" s="15"/>
      <c r="F254" s="15"/>
      <c r="G254" s="17"/>
      <c r="I254" s="6">
        <f t="shared" si="24"/>
        <v>2046</v>
      </c>
      <c r="J254" s="25"/>
      <c r="K254" s="25"/>
      <c r="L254" s="25"/>
      <c r="M254" s="25"/>
      <c r="N254" s="25"/>
      <c r="O254" s="26"/>
      <c r="P254"/>
      <c r="Q254" s="6">
        <f t="shared" si="25"/>
        <v>2046</v>
      </c>
      <c r="R254" s="25"/>
      <c r="S254" s="25"/>
      <c r="T254" s="26"/>
      <c r="U254" s="25"/>
      <c r="V254" s="25"/>
      <c r="W254" s="25"/>
      <c r="X254" s="26"/>
    </row>
    <row r="255" spans="3:24" x14ac:dyDescent="0.3">
      <c r="C255" s="6">
        <f t="shared" si="23"/>
        <v>2047</v>
      </c>
      <c r="D255" s="15"/>
      <c r="E255" s="15"/>
      <c r="F255" s="15"/>
      <c r="G255" s="17"/>
      <c r="I255" s="6">
        <f t="shared" si="24"/>
        <v>2047</v>
      </c>
      <c r="J255" s="25"/>
      <c r="K255" s="25"/>
      <c r="L255" s="25"/>
      <c r="M255" s="25"/>
      <c r="N255" s="25"/>
      <c r="O255" s="26"/>
      <c r="P255"/>
      <c r="Q255" s="6">
        <f t="shared" si="25"/>
        <v>2047</v>
      </c>
      <c r="R255" s="25"/>
      <c r="S255" s="25"/>
      <c r="T255" s="26"/>
      <c r="U255" s="25"/>
      <c r="V255" s="25"/>
      <c r="W255" s="25"/>
      <c r="X255" s="26"/>
    </row>
    <row r="256" spans="3:24" x14ac:dyDescent="0.3">
      <c r="C256" s="6">
        <f t="shared" si="23"/>
        <v>2048</v>
      </c>
      <c r="D256" s="15"/>
      <c r="E256" s="15"/>
      <c r="F256" s="15"/>
      <c r="G256" s="17"/>
      <c r="I256" s="6">
        <f t="shared" si="24"/>
        <v>2048</v>
      </c>
      <c r="J256" s="25"/>
      <c r="K256" s="25"/>
      <c r="L256" s="25"/>
      <c r="M256" s="25"/>
      <c r="N256" s="25"/>
      <c r="O256" s="26"/>
      <c r="P256"/>
      <c r="Q256" s="6">
        <f t="shared" si="25"/>
        <v>2048</v>
      </c>
      <c r="R256" s="25"/>
      <c r="S256" s="25"/>
      <c r="T256" s="26"/>
      <c r="U256" s="25"/>
      <c r="V256" s="25"/>
      <c r="W256" s="25"/>
      <c r="X256" s="26"/>
    </row>
    <row r="257" spans="3:24" x14ac:dyDescent="0.3">
      <c r="C257" s="6">
        <f t="shared" si="23"/>
        <v>2049</v>
      </c>
      <c r="D257" s="15"/>
      <c r="E257" s="15"/>
      <c r="F257" s="15"/>
      <c r="G257" s="17"/>
      <c r="I257" s="6">
        <f t="shared" si="24"/>
        <v>2049</v>
      </c>
      <c r="J257" s="25"/>
      <c r="K257" s="25"/>
      <c r="L257" s="25"/>
      <c r="M257" s="25"/>
      <c r="N257" s="25"/>
      <c r="O257" s="26"/>
      <c r="P257"/>
      <c r="Q257" s="6">
        <f t="shared" si="25"/>
        <v>2049</v>
      </c>
      <c r="R257" s="25"/>
      <c r="S257" s="25"/>
      <c r="T257" s="26"/>
      <c r="U257" s="25"/>
      <c r="V257" s="25"/>
      <c r="W257" s="25"/>
      <c r="X257" s="26"/>
    </row>
    <row r="258" spans="3:24" x14ac:dyDescent="0.3">
      <c r="C258" s="6">
        <f t="shared" si="23"/>
        <v>2050</v>
      </c>
      <c r="D258" s="15"/>
      <c r="E258" s="15"/>
      <c r="F258" s="15"/>
      <c r="G258" s="17"/>
      <c r="I258" s="6">
        <f t="shared" si="24"/>
        <v>2050</v>
      </c>
      <c r="J258" s="25"/>
      <c r="K258" s="25"/>
      <c r="L258" s="25"/>
      <c r="M258" s="25"/>
      <c r="N258" s="25"/>
      <c r="O258" s="26"/>
      <c r="P258"/>
      <c r="Q258" s="6">
        <f t="shared" si="25"/>
        <v>2050</v>
      </c>
      <c r="R258" s="25"/>
      <c r="S258" s="25"/>
      <c r="T258" s="26"/>
      <c r="U258" s="25"/>
      <c r="V258" s="25"/>
      <c r="W258" s="25"/>
      <c r="X258" s="26"/>
    </row>
    <row r="259" spans="3:24" x14ac:dyDescent="0.3">
      <c r="C259" s="6">
        <f t="shared" si="23"/>
        <v>2051</v>
      </c>
      <c r="D259" s="15"/>
      <c r="E259" s="15"/>
      <c r="F259" s="15"/>
      <c r="G259" s="17"/>
      <c r="I259" s="6">
        <f t="shared" si="24"/>
        <v>2051</v>
      </c>
      <c r="J259" s="25"/>
      <c r="K259" s="25"/>
      <c r="L259" s="25"/>
      <c r="M259" s="25"/>
      <c r="N259" s="25"/>
      <c r="O259" s="26"/>
      <c r="P259"/>
      <c r="Q259" s="6">
        <f t="shared" si="25"/>
        <v>2051</v>
      </c>
      <c r="R259" s="25"/>
      <c r="S259" s="25"/>
      <c r="T259" s="26"/>
      <c r="U259" s="25"/>
      <c r="V259" s="25"/>
      <c r="W259" s="25"/>
      <c r="X259" s="26"/>
    </row>
    <row r="260" spans="3:24" x14ac:dyDescent="0.3">
      <c r="C260" s="6">
        <f t="shared" si="23"/>
        <v>2052</v>
      </c>
      <c r="D260" s="16"/>
      <c r="E260" s="16"/>
      <c r="F260" s="16"/>
      <c r="G260" s="18"/>
      <c r="I260" s="6">
        <f t="shared" si="24"/>
        <v>2052</v>
      </c>
      <c r="J260" s="27"/>
      <c r="K260" s="27"/>
      <c r="L260" s="27"/>
      <c r="M260" s="27"/>
      <c r="N260" s="27"/>
      <c r="O260" s="28"/>
      <c r="P260"/>
      <c r="Q260" s="6">
        <f t="shared" si="25"/>
        <v>2052</v>
      </c>
      <c r="R260" s="27"/>
      <c r="S260" s="27"/>
      <c r="T260" s="28"/>
      <c r="U260" s="27"/>
      <c r="V260" s="27"/>
      <c r="W260" s="27"/>
      <c r="X260" s="28"/>
    </row>
    <row r="261" spans="3:24" x14ac:dyDescent="0.3">
      <c r="O261" s="35">
        <f>O226+NPV(ElectricSocialDiscountRate,O227:O260)</f>
        <v>0</v>
      </c>
      <c r="P261" s="32"/>
      <c r="Q261" s="32"/>
      <c r="R261" s="32"/>
      <c r="S261" s="32"/>
      <c r="T261" s="32"/>
      <c r="U261" s="33"/>
      <c r="V261" s="33"/>
      <c r="W261" s="32"/>
      <c r="X261" s="35">
        <f>X226+NPV(ElectricSocialDiscountRate,X227:X260)</f>
        <v>0</v>
      </c>
    </row>
  </sheetData>
  <pageMargins left="0.7" right="0.7" top="0.75" bottom="0.75" header="0.3" footer="0.3"/>
  <pageSetup scale="27"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262"/>
  <sheetViews>
    <sheetView showGridLines="0" zoomScale="80" zoomScaleNormal="80" workbookViewId="0">
      <selection activeCell="D5" sqref="D5"/>
    </sheetView>
  </sheetViews>
  <sheetFormatPr defaultRowHeight="14.4" x14ac:dyDescent="0.3"/>
  <cols>
    <col min="2" max="2" width="9.5546875" style="2" customWidth="1"/>
    <col min="3" max="5" width="20.109375" style="2" customWidth="1"/>
    <col min="6" max="6" width="22.33203125" customWidth="1"/>
    <col min="7" max="7" width="16.33203125" customWidth="1"/>
    <col min="8" max="8" width="17.5546875" customWidth="1"/>
    <col min="9" max="9" width="19.44140625" customWidth="1"/>
    <col min="10" max="12" width="18.109375" customWidth="1"/>
    <col min="13" max="13" width="14.6640625" customWidth="1"/>
    <col min="14" max="14" width="9.5546875" customWidth="1"/>
    <col min="15" max="15" width="17.33203125" customWidth="1"/>
    <col min="16" max="17" width="18.109375" customWidth="1"/>
    <col min="18" max="18" width="22.6640625" customWidth="1"/>
    <col min="19" max="19" width="20.109375" style="2" customWidth="1"/>
  </cols>
  <sheetData>
    <row r="1" spans="2:19" ht="15.6" x14ac:dyDescent="0.3">
      <c r="D1" s="50" t="str">
        <f>'BCA Input Summary'!$D$1</f>
        <v>Common Template for BCA Filings</v>
      </c>
    </row>
    <row r="2" spans="2:19" s="29" customFormat="1" ht="19.8" x14ac:dyDescent="0.4">
      <c r="D2" s="50" t="s">
        <v>68</v>
      </c>
    </row>
    <row r="3" spans="2:19" s="2" customFormat="1" x14ac:dyDescent="0.3"/>
    <row r="5" spans="2:19" x14ac:dyDescent="0.3">
      <c r="C5" s="4" t="s">
        <v>0</v>
      </c>
      <c r="D5" s="5" t="s">
        <v>39</v>
      </c>
    </row>
    <row r="8" spans="2:19" ht="18" x14ac:dyDescent="0.35">
      <c r="C8" s="3" t="s">
        <v>1</v>
      </c>
    </row>
    <row r="10" spans="2:19" s="12" customFormat="1" x14ac:dyDescent="0.3">
      <c r="B10" s="23"/>
      <c r="C10" s="24" t="s">
        <v>105</v>
      </c>
      <c r="D10" s="71">
        <v>2018</v>
      </c>
      <c r="E10" s="23"/>
      <c r="S10" s="23"/>
    </row>
    <row r="11" spans="2:19" ht="28.8" x14ac:dyDescent="0.3">
      <c r="C11" s="24" t="s">
        <v>75</v>
      </c>
      <c r="D11" s="22"/>
    </row>
    <row r="12" spans="2:19" ht="28.8" x14ac:dyDescent="0.3">
      <c r="C12" s="24" t="s">
        <v>90</v>
      </c>
      <c r="D12" s="22"/>
      <c r="F12" s="62"/>
      <c r="G12" s="62"/>
    </row>
    <row r="13" spans="2:19" x14ac:dyDescent="0.3">
      <c r="C13" s="24" t="s">
        <v>106</v>
      </c>
      <c r="D13" s="22"/>
      <c r="F13" s="62"/>
      <c r="G13" s="62"/>
    </row>
    <row r="14" spans="2:19" x14ac:dyDescent="0.3">
      <c r="F14" s="62"/>
      <c r="G14" s="62"/>
    </row>
    <row r="17" spans="3:19" ht="18" x14ac:dyDescent="0.35">
      <c r="C17" s="3" t="s">
        <v>3</v>
      </c>
      <c r="D17"/>
      <c r="E17"/>
      <c r="I17" s="3" t="s">
        <v>46</v>
      </c>
      <c r="J17" s="2"/>
      <c r="K17" s="2"/>
    </row>
    <row r="18" spans="3:19" x14ac:dyDescent="0.3">
      <c r="C18" s="8" t="s">
        <v>11</v>
      </c>
      <c r="D18"/>
      <c r="E18"/>
      <c r="G18" s="12"/>
      <c r="I18" s="8"/>
      <c r="J18" s="2"/>
      <c r="K18" s="2"/>
    </row>
    <row r="19" spans="3:19" ht="45" customHeight="1" x14ac:dyDescent="0.3">
      <c r="C19" s="13"/>
      <c r="D19" s="10" t="s">
        <v>85</v>
      </c>
      <c r="E19" s="11" t="s">
        <v>86</v>
      </c>
      <c r="F19" s="11" t="s">
        <v>87</v>
      </c>
      <c r="G19" s="63"/>
      <c r="I19" s="37"/>
      <c r="J19" s="10" t="s">
        <v>77</v>
      </c>
      <c r="K19" s="10" t="s">
        <v>109</v>
      </c>
      <c r="L19" s="10" t="s">
        <v>76</v>
      </c>
    </row>
    <row r="20" spans="3:19" x14ac:dyDescent="0.3">
      <c r="C20" s="6">
        <f>C65</f>
        <v>2018</v>
      </c>
      <c r="D20" s="64"/>
      <c r="E20" s="65"/>
      <c r="F20" s="19"/>
      <c r="G20" s="63"/>
      <c r="I20" s="6">
        <f>C65</f>
        <v>2018</v>
      </c>
      <c r="J20" s="36">
        <f>S99</f>
        <v>0</v>
      </c>
      <c r="K20" s="36">
        <f>M99</f>
        <v>0</v>
      </c>
      <c r="L20" s="52" t="e">
        <f>J20/K20</f>
        <v>#DIV/0!</v>
      </c>
      <c r="P20" s="59"/>
      <c r="Q20" s="59"/>
      <c r="R20" s="59"/>
      <c r="S20" s="59"/>
    </row>
    <row r="21" spans="3:19" x14ac:dyDescent="0.3">
      <c r="C21" s="6">
        <f>C20+1</f>
        <v>2019</v>
      </c>
      <c r="D21" s="64"/>
      <c r="E21" s="65"/>
      <c r="F21" s="19"/>
      <c r="G21" s="63"/>
      <c r="I21" s="6">
        <f>C103</f>
        <v>2019</v>
      </c>
      <c r="J21" s="36">
        <f>S138</f>
        <v>0</v>
      </c>
      <c r="K21" s="36">
        <f>M138</f>
        <v>0</v>
      </c>
      <c r="L21" s="52" t="e">
        <f t="shared" ref="L21:L24" si="0">J21/K21</f>
        <v>#DIV/0!</v>
      </c>
      <c r="P21" s="59"/>
      <c r="Q21" s="60"/>
      <c r="R21" s="61"/>
      <c r="S21" s="61"/>
    </row>
    <row r="22" spans="3:19" x14ac:dyDescent="0.3">
      <c r="C22" s="6">
        <f t="shared" ref="C22:C58" si="1">C21+1</f>
        <v>2020</v>
      </c>
      <c r="D22" s="64"/>
      <c r="E22" s="65"/>
      <c r="F22" s="19"/>
      <c r="G22" s="63"/>
      <c r="I22" s="6">
        <f>C142</f>
        <v>2020</v>
      </c>
      <c r="J22" s="36">
        <f>S178</f>
        <v>0</v>
      </c>
      <c r="K22" s="36">
        <f>M178</f>
        <v>0</v>
      </c>
      <c r="L22" s="52" t="e">
        <f t="shared" si="0"/>
        <v>#DIV/0!</v>
      </c>
      <c r="P22" s="59"/>
      <c r="Q22" s="60"/>
      <c r="R22" s="61"/>
      <c r="S22" s="61"/>
    </row>
    <row r="23" spans="3:19" x14ac:dyDescent="0.3">
      <c r="C23" s="6">
        <f t="shared" si="1"/>
        <v>2021</v>
      </c>
      <c r="D23" s="64"/>
      <c r="E23" s="65"/>
      <c r="F23" s="19"/>
      <c r="G23" s="63"/>
      <c r="I23" s="6">
        <f>C182</f>
        <v>2021</v>
      </c>
      <c r="J23" s="36">
        <f>S219</f>
        <v>0</v>
      </c>
      <c r="K23" s="36">
        <f>M219</f>
        <v>0</v>
      </c>
      <c r="L23" s="52" t="e">
        <f t="shared" si="0"/>
        <v>#DIV/0!</v>
      </c>
      <c r="P23" s="59"/>
      <c r="Q23" s="60"/>
      <c r="R23" s="61"/>
      <c r="S23" s="61"/>
    </row>
    <row r="24" spans="3:19" x14ac:dyDescent="0.3">
      <c r="C24" s="6">
        <f t="shared" si="1"/>
        <v>2022</v>
      </c>
      <c r="D24" s="64"/>
      <c r="E24" s="65"/>
      <c r="F24" s="19"/>
      <c r="G24" s="63"/>
      <c r="I24" s="7">
        <f>C223</f>
        <v>2022</v>
      </c>
      <c r="J24" s="38">
        <f>S261</f>
        <v>0</v>
      </c>
      <c r="K24" s="38">
        <f>M261</f>
        <v>0</v>
      </c>
      <c r="L24" s="55" t="e">
        <f t="shared" si="0"/>
        <v>#DIV/0!</v>
      </c>
      <c r="P24" s="59"/>
      <c r="Q24" s="60"/>
      <c r="R24" s="61"/>
      <c r="S24" s="61"/>
    </row>
    <row r="25" spans="3:19" x14ac:dyDescent="0.3">
      <c r="C25" s="6">
        <f t="shared" si="1"/>
        <v>2023</v>
      </c>
      <c r="D25" s="64"/>
      <c r="E25" s="65"/>
      <c r="F25" s="19"/>
      <c r="G25" s="63"/>
      <c r="H25" s="12"/>
      <c r="N25" s="59"/>
      <c r="O25" s="59"/>
      <c r="P25" s="59"/>
      <c r="Q25" s="60"/>
      <c r="R25" s="61"/>
      <c r="S25" s="61"/>
    </row>
    <row r="26" spans="3:19" x14ac:dyDescent="0.3">
      <c r="C26" s="6">
        <f t="shared" si="1"/>
        <v>2024</v>
      </c>
      <c r="D26" s="64"/>
      <c r="E26" s="65"/>
      <c r="F26" s="19"/>
      <c r="G26" s="63"/>
      <c r="H26" s="12"/>
      <c r="I26" s="12"/>
      <c r="J26" s="12"/>
      <c r="M26" s="59"/>
      <c r="N26" s="59"/>
      <c r="O26" s="59"/>
      <c r="P26" s="59"/>
      <c r="Q26" s="60"/>
      <c r="R26" s="61"/>
      <c r="S26" s="61"/>
    </row>
    <row r="27" spans="3:19" x14ac:dyDescent="0.3">
      <c r="C27" s="6">
        <f t="shared" si="1"/>
        <v>2025</v>
      </c>
      <c r="D27" s="64"/>
      <c r="E27" s="65"/>
      <c r="F27" s="19"/>
      <c r="G27" s="63"/>
      <c r="H27" s="12"/>
      <c r="I27" s="12"/>
      <c r="J27" s="12"/>
      <c r="M27" s="59"/>
      <c r="N27" s="59"/>
      <c r="O27" s="59"/>
      <c r="P27" s="59"/>
      <c r="Q27" s="60"/>
      <c r="R27" s="61"/>
      <c r="S27" s="61"/>
    </row>
    <row r="28" spans="3:19" x14ac:dyDescent="0.3">
      <c r="C28" s="6">
        <f t="shared" si="1"/>
        <v>2026</v>
      </c>
      <c r="D28" s="64"/>
      <c r="E28" s="65"/>
      <c r="F28" s="19"/>
      <c r="G28" s="63"/>
      <c r="H28" s="12"/>
      <c r="I28" s="12"/>
      <c r="J28" s="12"/>
      <c r="M28" s="59"/>
      <c r="N28" s="59"/>
      <c r="O28" s="59"/>
      <c r="P28" s="59"/>
      <c r="Q28" s="60"/>
      <c r="R28" s="61"/>
      <c r="S28" s="61"/>
    </row>
    <row r="29" spans="3:19" x14ac:dyDescent="0.3">
      <c r="C29" s="6">
        <f t="shared" si="1"/>
        <v>2027</v>
      </c>
      <c r="D29" s="64"/>
      <c r="E29" s="65"/>
      <c r="F29" s="19"/>
      <c r="G29" s="63"/>
      <c r="H29" s="12"/>
      <c r="I29" s="12"/>
      <c r="J29" s="12"/>
      <c r="M29" s="59"/>
      <c r="N29" s="59"/>
      <c r="O29" s="59"/>
      <c r="P29" s="59"/>
      <c r="Q29" s="60"/>
      <c r="R29" s="61"/>
      <c r="S29" s="61"/>
    </row>
    <row r="30" spans="3:19" x14ac:dyDescent="0.3">
      <c r="C30" s="6">
        <f t="shared" si="1"/>
        <v>2028</v>
      </c>
      <c r="D30" s="64"/>
      <c r="E30" s="65"/>
      <c r="F30" s="19"/>
      <c r="G30" s="63"/>
      <c r="H30" s="12"/>
      <c r="I30" s="12"/>
      <c r="J30" s="12"/>
      <c r="M30" s="59"/>
      <c r="N30" s="59"/>
      <c r="O30" s="59"/>
      <c r="P30" s="59"/>
      <c r="Q30" s="60"/>
      <c r="R30" s="61"/>
      <c r="S30" s="61"/>
    </row>
    <row r="31" spans="3:19" x14ac:dyDescent="0.3">
      <c r="C31" s="6">
        <f t="shared" si="1"/>
        <v>2029</v>
      </c>
      <c r="D31" s="64"/>
      <c r="E31" s="65"/>
      <c r="F31" s="19"/>
      <c r="G31" s="63"/>
      <c r="H31" s="12"/>
      <c r="I31" s="12"/>
      <c r="J31" s="12"/>
      <c r="M31" s="59"/>
      <c r="N31" s="59"/>
      <c r="O31" s="59"/>
      <c r="P31" s="59"/>
      <c r="Q31" s="60"/>
      <c r="R31" s="61"/>
      <c r="S31" s="61"/>
    </row>
    <row r="32" spans="3:19" x14ac:dyDescent="0.3">
      <c r="C32" s="6">
        <f t="shared" si="1"/>
        <v>2030</v>
      </c>
      <c r="D32" s="64"/>
      <c r="E32" s="65"/>
      <c r="F32" s="19"/>
      <c r="G32" s="63"/>
      <c r="H32" s="12"/>
      <c r="I32" s="12"/>
      <c r="J32" s="12"/>
      <c r="M32" s="59"/>
      <c r="N32" s="59"/>
      <c r="O32" s="59"/>
      <c r="P32" s="59"/>
      <c r="Q32" s="60"/>
      <c r="R32" s="61"/>
      <c r="S32" s="61"/>
    </row>
    <row r="33" spans="3:19" x14ac:dyDescent="0.3">
      <c r="C33" s="6">
        <f t="shared" si="1"/>
        <v>2031</v>
      </c>
      <c r="D33" s="64"/>
      <c r="E33" s="65"/>
      <c r="F33" s="19"/>
      <c r="G33" s="63"/>
      <c r="H33" s="12"/>
      <c r="I33" s="12"/>
      <c r="J33" s="12"/>
      <c r="M33" s="59"/>
      <c r="N33" s="59"/>
      <c r="O33" s="59"/>
      <c r="P33" s="59"/>
      <c r="Q33" s="60"/>
      <c r="R33" s="61"/>
      <c r="S33" s="61"/>
    </row>
    <row r="34" spans="3:19" x14ac:dyDescent="0.3">
      <c r="C34" s="6">
        <f t="shared" si="1"/>
        <v>2032</v>
      </c>
      <c r="D34" s="64"/>
      <c r="E34" s="65"/>
      <c r="F34" s="19"/>
      <c r="G34" s="63"/>
      <c r="H34" s="12"/>
      <c r="I34" s="12"/>
      <c r="J34" s="12"/>
      <c r="M34" s="59"/>
      <c r="N34" s="59"/>
      <c r="O34" s="59"/>
      <c r="P34" s="59"/>
      <c r="Q34" s="60"/>
      <c r="R34" s="61"/>
      <c r="S34" s="61"/>
    </row>
    <row r="35" spans="3:19" x14ac:dyDescent="0.3">
      <c r="C35" s="6">
        <f t="shared" si="1"/>
        <v>2033</v>
      </c>
      <c r="D35" s="64"/>
      <c r="E35" s="65"/>
      <c r="F35" s="19"/>
      <c r="G35" s="63"/>
      <c r="H35" s="12"/>
      <c r="I35" s="12"/>
      <c r="J35" s="12"/>
      <c r="M35" s="59"/>
      <c r="N35" s="59"/>
      <c r="O35" s="59"/>
      <c r="P35" s="59"/>
      <c r="Q35" s="60"/>
      <c r="R35" s="61"/>
      <c r="S35" s="61"/>
    </row>
    <row r="36" spans="3:19" x14ac:dyDescent="0.3">
      <c r="C36" s="6">
        <f t="shared" si="1"/>
        <v>2034</v>
      </c>
      <c r="D36" s="64"/>
      <c r="E36" s="65"/>
      <c r="F36" s="19"/>
      <c r="G36" s="63"/>
      <c r="H36" s="12"/>
      <c r="I36" s="12"/>
      <c r="J36" s="12"/>
      <c r="M36" s="59"/>
      <c r="N36" s="59"/>
      <c r="O36" s="59"/>
      <c r="P36" s="59"/>
      <c r="Q36" s="60"/>
      <c r="R36" s="61"/>
      <c r="S36" s="61"/>
    </row>
    <row r="37" spans="3:19" x14ac:dyDescent="0.3">
      <c r="C37" s="6">
        <f t="shared" si="1"/>
        <v>2035</v>
      </c>
      <c r="D37" s="64"/>
      <c r="E37" s="65"/>
      <c r="F37" s="19"/>
      <c r="G37" s="63"/>
      <c r="H37" s="12"/>
      <c r="I37" s="12"/>
      <c r="J37" s="12"/>
      <c r="M37" s="59"/>
      <c r="N37" s="59"/>
      <c r="O37" s="59"/>
      <c r="P37" s="59"/>
      <c r="Q37" s="60"/>
      <c r="R37" s="61"/>
      <c r="S37" s="61"/>
    </row>
    <row r="38" spans="3:19" x14ac:dyDescent="0.3">
      <c r="C38" s="6">
        <f t="shared" si="1"/>
        <v>2036</v>
      </c>
      <c r="D38" s="64"/>
      <c r="E38" s="65"/>
      <c r="F38" s="19"/>
      <c r="G38" s="63"/>
      <c r="H38" s="12"/>
      <c r="I38" s="12"/>
      <c r="J38" s="12"/>
      <c r="M38" s="59"/>
      <c r="N38" s="59"/>
      <c r="O38" s="59"/>
      <c r="P38" s="59"/>
      <c r="Q38" s="60"/>
      <c r="R38" s="61"/>
      <c r="S38" s="61"/>
    </row>
    <row r="39" spans="3:19" x14ac:dyDescent="0.3">
      <c r="C39" s="6">
        <f t="shared" si="1"/>
        <v>2037</v>
      </c>
      <c r="D39" s="64"/>
      <c r="E39" s="65"/>
      <c r="F39" s="19"/>
      <c r="G39" s="63"/>
      <c r="H39" s="12"/>
      <c r="I39" s="12"/>
      <c r="J39" s="12"/>
      <c r="M39" s="59"/>
      <c r="N39" s="59"/>
      <c r="O39" s="59"/>
      <c r="P39" s="59"/>
      <c r="Q39" s="60"/>
      <c r="R39" s="61"/>
      <c r="S39" s="61"/>
    </row>
    <row r="40" spans="3:19" x14ac:dyDescent="0.3">
      <c r="C40" s="6">
        <f t="shared" si="1"/>
        <v>2038</v>
      </c>
      <c r="D40" s="64"/>
      <c r="E40" s="65"/>
      <c r="F40" s="19"/>
      <c r="G40" s="63"/>
      <c r="H40" s="12"/>
      <c r="I40" s="12"/>
      <c r="J40" s="12"/>
      <c r="M40" s="59"/>
      <c r="N40" s="59"/>
      <c r="O40" s="59"/>
      <c r="P40" s="59"/>
      <c r="Q40" s="60"/>
      <c r="R40" s="61"/>
      <c r="S40" s="61"/>
    </row>
    <row r="41" spans="3:19" x14ac:dyDescent="0.3">
      <c r="C41" s="6">
        <f t="shared" si="1"/>
        <v>2039</v>
      </c>
      <c r="D41" s="64"/>
      <c r="E41" s="65"/>
      <c r="F41" s="19"/>
      <c r="G41" s="63"/>
      <c r="H41" s="12"/>
      <c r="I41" s="12"/>
      <c r="J41" s="12"/>
      <c r="M41" s="59"/>
      <c r="N41" s="59"/>
      <c r="O41" s="59"/>
      <c r="P41" s="59"/>
      <c r="Q41" s="60"/>
      <c r="R41" s="61"/>
      <c r="S41" s="61"/>
    </row>
    <row r="42" spans="3:19" x14ac:dyDescent="0.3">
      <c r="C42" s="6">
        <f t="shared" si="1"/>
        <v>2040</v>
      </c>
      <c r="D42" s="64"/>
      <c r="E42" s="65"/>
      <c r="F42" s="19"/>
      <c r="G42" s="63"/>
      <c r="H42" s="12"/>
      <c r="I42" s="12"/>
      <c r="J42" s="12"/>
      <c r="M42" s="59"/>
      <c r="N42" s="59"/>
      <c r="O42" s="59"/>
      <c r="P42" s="59"/>
      <c r="Q42" s="60"/>
      <c r="R42" s="61"/>
      <c r="S42" s="61"/>
    </row>
    <row r="43" spans="3:19" x14ac:dyDescent="0.3">
      <c r="C43" s="6">
        <f t="shared" si="1"/>
        <v>2041</v>
      </c>
      <c r="D43" s="64"/>
      <c r="E43" s="65"/>
      <c r="F43" s="19"/>
      <c r="G43" s="63"/>
      <c r="H43" s="12"/>
      <c r="I43" s="12"/>
      <c r="J43" s="12"/>
      <c r="M43" s="59"/>
      <c r="N43" s="59"/>
      <c r="O43" s="59"/>
      <c r="P43" s="59"/>
      <c r="Q43" s="60"/>
      <c r="R43" s="61"/>
      <c r="S43" s="61"/>
    </row>
    <row r="44" spans="3:19" x14ac:dyDescent="0.3">
      <c r="C44" s="6">
        <f t="shared" si="1"/>
        <v>2042</v>
      </c>
      <c r="D44" s="64"/>
      <c r="E44" s="65"/>
      <c r="F44" s="19"/>
      <c r="G44" s="63"/>
      <c r="H44" s="12"/>
      <c r="I44" s="12"/>
      <c r="J44" s="12"/>
      <c r="M44" s="59"/>
      <c r="N44" s="59"/>
      <c r="O44" s="59"/>
      <c r="P44" s="59"/>
      <c r="Q44" s="60"/>
      <c r="R44" s="61"/>
      <c r="S44" s="61"/>
    </row>
    <row r="45" spans="3:19" x14ac:dyDescent="0.3">
      <c r="C45" s="6">
        <f t="shared" si="1"/>
        <v>2043</v>
      </c>
      <c r="D45" s="64"/>
      <c r="E45" s="65"/>
      <c r="F45" s="19"/>
      <c r="G45" s="63"/>
      <c r="H45" s="12"/>
      <c r="I45" s="12"/>
      <c r="J45" s="12"/>
      <c r="M45" s="59"/>
      <c r="N45" s="59"/>
      <c r="O45" s="59"/>
      <c r="P45" s="59"/>
      <c r="Q45" s="60"/>
      <c r="R45" s="61"/>
      <c r="S45" s="61"/>
    </row>
    <row r="46" spans="3:19" x14ac:dyDescent="0.3">
      <c r="C46" s="6">
        <f t="shared" si="1"/>
        <v>2044</v>
      </c>
      <c r="D46" s="64"/>
      <c r="E46" s="65"/>
      <c r="F46" s="19"/>
      <c r="G46" s="63"/>
      <c r="H46" s="12"/>
      <c r="I46" s="12"/>
      <c r="J46" s="12"/>
      <c r="M46" s="59"/>
      <c r="N46" s="59"/>
      <c r="O46" s="59"/>
      <c r="P46" s="59"/>
      <c r="Q46" s="60"/>
      <c r="R46" s="61"/>
      <c r="S46" s="61"/>
    </row>
    <row r="47" spans="3:19" x14ac:dyDescent="0.3">
      <c r="C47" s="6">
        <f t="shared" si="1"/>
        <v>2045</v>
      </c>
      <c r="D47" s="64"/>
      <c r="E47" s="65"/>
      <c r="F47" s="19"/>
      <c r="G47" s="63"/>
      <c r="H47" s="12"/>
      <c r="I47" s="12"/>
      <c r="J47" s="12"/>
      <c r="M47" s="59"/>
      <c r="N47" s="59"/>
      <c r="O47" s="59"/>
      <c r="P47" s="59"/>
      <c r="Q47" s="60"/>
      <c r="R47" s="61"/>
      <c r="S47" s="61"/>
    </row>
    <row r="48" spans="3:19" x14ac:dyDescent="0.3">
      <c r="C48" s="6">
        <f t="shared" si="1"/>
        <v>2046</v>
      </c>
      <c r="D48" s="64"/>
      <c r="E48" s="65"/>
      <c r="F48" s="19"/>
      <c r="G48" s="63"/>
      <c r="H48" s="12"/>
      <c r="I48" s="12"/>
      <c r="J48" s="12"/>
      <c r="M48" s="59"/>
      <c r="N48" s="59"/>
      <c r="O48" s="59"/>
      <c r="P48" s="59"/>
      <c r="Q48" s="60"/>
      <c r="R48" s="61"/>
      <c r="S48" s="61"/>
    </row>
    <row r="49" spans="3:19" x14ac:dyDescent="0.3">
      <c r="C49" s="6">
        <f t="shared" si="1"/>
        <v>2047</v>
      </c>
      <c r="D49" s="64"/>
      <c r="E49" s="65"/>
      <c r="F49" s="19"/>
      <c r="G49" s="63"/>
      <c r="H49" s="12"/>
      <c r="I49" s="12"/>
      <c r="J49" s="12"/>
      <c r="M49" s="59"/>
      <c r="N49" s="59"/>
      <c r="O49" s="59"/>
      <c r="P49" s="59"/>
      <c r="Q49" s="60"/>
      <c r="R49" s="61"/>
      <c r="S49" s="61"/>
    </row>
    <row r="50" spans="3:19" x14ac:dyDescent="0.3">
      <c r="C50" s="6">
        <f t="shared" si="1"/>
        <v>2048</v>
      </c>
      <c r="D50" s="64"/>
      <c r="E50" s="65"/>
      <c r="F50" s="19"/>
      <c r="G50" s="63"/>
      <c r="H50" s="12"/>
      <c r="I50" s="12"/>
      <c r="J50" s="12"/>
      <c r="M50" s="59"/>
      <c r="N50" s="59"/>
      <c r="O50" s="59"/>
      <c r="P50" s="59"/>
      <c r="Q50" s="60"/>
      <c r="R50" s="61"/>
      <c r="S50" s="61"/>
    </row>
    <row r="51" spans="3:19" x14ac:dyDescent="0.3">
      <c r="C51" s="6">
        <f t="shared" si="1"/>
        <v>2049</v>
      </c>
      <c r="D51" s="64"/>
      <c r="E51" s="65"/>
      <c r="F51" s="19"/>
      <c r="G51" s="63"/>
      <c r="H51" s="12"/>
      <c r="I51" s="12"/>
      <c r="J51" s="12"/>
      <c r="M51" s="59"/>
      <c r="N51" s="59"/>
      <c r="O51" s="59"/>
      <c r="P51" s="59"/>
      <c r="Q51" s="60"/>
      <c r="R51" s="61"/>
      <c r="S51" s="61"/>
    </row>
    <row r="52" spans="3:19" x14ac:dyDescent="0.3">
      <c r="C52" s="6">
        <f t="shared" si="1"/>
        <v>2050</v>
      </c>
      <c r="D52" s="64"/>
      <c r="E52" s="65"/>
      <c r="F52" s="19"/>
      <c r="G52" s="63"/>
      <c r="H52" s="12"/>
      <c r="I52" s="12"/>
      <c r="J52" s="12"/>
      <c r="M52" s="59"/>
      <c r="N52" s="59"/>
      <c r="O52" s="59"/>
      <c r="P52" s="59"/>
      <c r="Q52" s="60"/>
      <c r="R52" s="61"/>
      <c r="S52" s="61"/>
    </row>
    <row r="53" spans="3:19" x14ac:dyDescent="0.3">
      <c r="C53" s="6">
        <f t="shared" si="1"/>
        <v>2051</v>
      </c>
      <c r="D53" s="64"/>
      <c r="E53" s="65"/>
      <c r="F53" s="19"/>
      <c r="G53" s="63"/>
      <c r="H53" s="12"/>
      <c r="I53" s="12"/>
      <c r="J53" s="12"/>
      <c r="M53" s="59"/>
      <c r="N53" s="59"/>
      <c r="O53" s="59"/>
      <c r="P53" s="59"/>
      <c r="Q53" s="60"/>
      <c r="R53" s="61"/>
      <c r="S53" s="61"/>
    </row>
    <row r="54" spans="3:19" x14ac:dyDescent="0.3">
      <c r="C54" s="6">
        <f t="shared" si="1"/>
        <v>2052</v>
      </c>
      <c r="D54" s="64"/>
      <c r="E54" s="65"/>
      <c r="F54" s="19"/>
      <c r="G54" s="63"/>
      <c r="H54" s="12"/>
      <c r="I54" s="12"/>
      <c r="J54" s="12"/>
      <c r="M54" s="59"/>
      <c r="N54" s="59"/>
      <c r="O54" s="59"/>
      <c r="P54" s="59"/>
      <c r="Q54" s="60"/>
      <c r="R54" s="61"/>
      <c r="S54" s="61"/>
    </row>
    <row r="55" spans="3:19" x14ac:dyDescent="0.3">
      <c r="C55" s="6">
        <f t="shared" si="1"/>
        <v>2053</v>
      </c>
      <c r="D55" s="64"/>
      <c r="E55" s="65"/>
      <c r="F55" s="19"/>
      <c r="G55" s="63"/>
      <c r="H55" s="12"/>
      <c r="I55" s="12"/>
      <c r="J55" s="12"/>
      <c r="M55" s="59"/>
      <c r="N55" s="59"/>
      <c r="O55" s="59"/>
      <c r="P55" s="59"/>
      <c r="Q55" s="60"/>
      <c r="R55" s="61"/>
      <c r="S55" s="61"/>
    </row>
    <row r="56" spans="3:19" x14ac:dyDescent="0.3">
      <c r="C56" s="6">
        <f t="shared" si="1"/>
        <v>2054</v>
      </c>
      <c r="D56" s="64"/>
      <c r="E56" s="65"/>
      <c r="F56" s="19"/>
      <c r="G56" s="63"/>
      <c r="H56" s="12"/>
      <c r="I56" s="12"/>
      <c r="J56" s="12"/>
      <c r="M56" s="59"/>
      <c r="N56" s="59"/>
      <c r="O56" s="59"/>
      <c r="P56" s="59"/>
      <c r="Q56" s="60"/>
      <c r="R56" s="61"/>
      <c r="S56" s="61"/>
    </row>
    <row r="57" spans="3:19" x14ac:dyDescent="0.3">
      <c r="C57" s="6">
        <f t="shared" si="1"/>
        <v>2055</v>
      </c>
      <c r="D57" s="64"/>
      <c r="E57" s="65"/>
      <c r="F57" s="19"/>
      <c r="G57" s="63"/>
      <c r="H57" s="12"/>
      <c r="I57" s="12"/>
      <c r="J57" s="12"/>
      <c r="M57" s="59"/>
      <c r="N57" s="59"/>
      <c r="O57" s="59"/>
      <c r="P57" s="59"/>
      <c r="Q57" s="60"/>
      <c r="R57" s="61"/>
      <c r="S57" s="61"/>
    </row>
    <row r="58" spans="3:19" x14ac:dyDescent="0.3">
      <c r="C58" s="6">
        <f t="shared" si="1"/>
        <v>2056</v>
      </c>
      <c r="D58" s="64"/>
      <c r="E58" s="65"/>
      <c r="F58" s="19"/>
      <c r="G58" s="63"/>
      <c r="H58" s="12"/>
      <c r="I58" s="12"/>
      <c r="J58" s="12"/>
      <c r="M58" s="59"/>
      <c r="N58" s="59"/>
      <c r="O58" s="59"/>
      <c r="P58" s="59"/>
      <c r="Q58" s="60"/>
      <c r="R58" s="61"/>
      <c r="S58" s="61"/>
    </row>
    <row r="59" spans="3:19" x14ac:dyDescent="0.3">
      <c r="C59" s="6">
        <f>C58+1</f>
        <v>2057</v>
      </c>
      <c r="D59" s="64"/>
      <c r="E59" s="65"/>
      <c r="F59" s="19"/>
      <c r="G59" s="63"/>
      <c r="H59" s="12"/>
      <c r="I59" s="12"/>
      <c r="J59" s="12"/>
      <c r="M59" s="59"/>
      <c r="N59" s="59"/>
      <c r="O59" s="59"/>
      <c r="P59" s="59"/>
      <c r="Q59" s="60"/>
      <c r="R59" s="61"/>
      <c r="S59" s="61"/>
    </row>
    <row r="60" spans="3:19" x14ac:dyDescent="0.3">
      <c r="C60" s="66">
        <f>C59+1</f>
        <v>2058</v>
      </c>
      <c r="D60" s="67"/>
      <c r="E60" s="67"/>
      <c r="F60" s="21"/>
      <c r="G60" s="63"/>
      <c r="H60" s="12"/>
      <c r="I60" s="12"/>
      <c r="J60" s="12"/>
      <c r="M60" s="59"/>
      <c r="N60" s="59"/>
      <c r="O60" s="59"/>
      <c r="P60" s="59"/>
      <c r="Q60" s="60"/>
      <c r="R60" s="61"/>
      <c r="S60" s="61"/>
    </row>
    <row r="61" spans="3:19" x14ac:dyDescent="0.3">
      <c r="G61" s="12"/>
      <c r="H61" s="12"/>
      <c r="I61" s="12"/>
      <c r="J61" s="12"/>
      <c r="M61" s="59"/>
      <c r="N61" s="59"/>
      <c r="O61" s="59"/>
      <c r="P61" s="59"/>
      <c r="Q61" s="60"/>
      <c r="R61" s="61"/>
      <c r="S61" s="61"/>
    </row>
    <row r="62" spans="3:19" x14ac:dyDescent="0.3">
      <c r="M62" s="59"/>
      <c r="N62" s="59"/>
      <c r="O62" s="59"/>
      <c r="P62" s="59"/>
      <c r="Q62" s="60"/>
      <c r="R62" s="61"/>
      <c r="S62" s="61"/>
    </row>
    <row r="63" spans="3:19" x14ac:dyDescent="0.3">
      <c r="M63" s="59"/>
      <c r="N63" s="59"/>
      <c r="O63" s="59"/>
      <c r="P63" s="59"/>
      <c r="Q63" s="60"/>
      <c r="R63" s="61"/>
      <c r="S63" s="61"/>
    </row>
    <row r="64" spans="3:19" x14ac:dyDescent="0.3">
      <c r="C64" s="72"/>
      <c r="M64" s="59"/>
      <c r="N64" s="59"/>
      <c r="O64" s="59"/>
      <c r="P64" s="59"/>
      <c r="Q64" s="60"/>
      <c r="R64" s="61"/>
      <c r="S64" s="61"/>
    </row>
    <row r="65" spans="3:19" ht="18" x14ac:dyDescent="0.35">
      <c r="C65" s="73">
        <f>D10</f>
        <v>2018</v>
      </c>
      <c r="D65" s="3" t="s">
        <v>19</v>
      </c>
      <c r="G65" s="3">
        <f>C65</f>
        <v>2018</v>
      </c>
      <c r="H65" s="3" t="s">
        <v>12</v>
      </c>
      <c r="M65" s="59"/>
      <c r="N65" s="59"/>
      <c r="O65" s="3">
        <f>C65</f>
        <v>2018</v>
      </c>
      <c r="P65" s="3" t="s">
        <v>21</v>
      </c>
      <c r="Q65" s="60"/>
      <c r="R65" s="61"/>
      <c r="S65" s="59"/>
    </row>
    <row r="66" spans="3:19" x14ac:dyDescent="0.3">
      <c r="D66" s="8"/>
      <c r="G66" s="2"/>
      <c r="H66" s="8" t="s">
        <v>11</v>
      </c>
      <c r="O66" s="2"/>
      <c r="P66" s="8" t="s">
        <v>11</v>
      </c>
      <c r="S66"/>
    </row>
    <row r="67" spans="3:19" ht="43.2" x14ac:dyDescent="0.3">
      <c r="C67" s="13"/>
      <c r="D67" s="11" t="s">
        <v>88</v>
      </c>
      <c r="E67" s="11" t="s">
        <v>89</v>
      </c>
      <c r="G67" s="10"/>
      <c r="H67" s="10" t="s">
        <v>4</v>
      </c>
      <c r="I67" s="10" t="s">
        <v>5</v>
      </c>
      <c r="J67" s="10" t="s">
        <v>6</v>
      </c>
      <c r="K67" s="10" t="s">
        <v>7</v>
      </c>
      <c r="L67" s="10" t="s">
        <v>8</v>
      </c>
      <c r="M67" s="10" t="s">
        <v>9</v>
      </c>
      <c r="O67" s="13"/>
      <c r="P67" s="10" t="s">
        <v>31</v>
      </c>
      <c r="Q67" s="10" t="s">
        <v>23</v>
      </c>
      <c r="R67" s="11" t="s">
        <v>73</v>
      </c>
      <c r="S67" s="11" t="s">
        <v>27</v>
      </c>
    </row>
    <row r="68" spans="3:19" x14ac:dyDescent="0.3">
      <c r="C68" s="6">
        <f>C$65</f>
        <v>2018</v>
      </c>
      <c r="D68" s="17"/>
      <c r="E68" s="17"/>
      <c r="G68" s="6">
        <f>G$65</f>
        <v>2018</v>
      </c>
      <c r="H68" s="25"/>
      <c r="I68" s="25"/>
      <c r="J68" s="25"/>
      <c r="K68" s="25"/>
      <c r="L68" s="25"/>
      <c r="M68" s="26"/>
      <c r="O68" s="6">
        <f>O$65</f>
        <v>2018</v>
      </c>
      <c r="P68" s="57"/>
      <c r="Q68" s="57"/>
      <c r="R68" s="19"/>
      <c r="S68" s="26"/>
    </row>
    <row r="69" spans="3:19" x14ac:dyDescent="0.3">
      <c r="C69" s="6">
        <f>C68+1</f>
        <v>2019</v>
      </c>
      <c r="D69" s="17"/>
      <c r="E69" s="17"/>
      <c r="G69" s="6">
        <f>G68+1</f>
        <v>2019</v>
      </c>
      <c r="H69" s="25"/>
      <c r="I69" s="25"/>
      <c r="J69" s="25"/>
      <c r="K69" s="25"/>
      <c r="L69" s="25"/>
      <c r="M69" s="26"/>
      <c r="O69" s="6">
        <f>O68+1</f>
        <v>2019</v>
      </c>
      <c r="P69" s="57"/>
      <c r="Q69" s="57"/>
      <c r="R69" s="19"/>
      <c r="S69" s="26"/>
    </row>
    <row r="70" spans="3:19" x14ac:dyDescent="0.3">
      <c r="C70" s="6">
        <f t="shared" ref="C70:C98" si="2">C69+1</f>
        <v>2020</v>
      </c>
      <c r="D70" s="17"/>
      <c r="E70" s="17"/>
      <c r="G70" s="6">
        <f t="shared" ref="G70:G98" si="3">G69+1</f>
        <v>2020</v>
      </c>
      <c r="H70" s="25"/>
      <c r="I70" s="25"/>
      <c r="J70" s="25"/>
      <c r="K70" s="25"/>
      <c r="L70" s="25"/>
      <c r="M70" s="26"/>
      <c r="O70" s="6">
        <f t="shared" ref="O70:O98" si="4">O69+1</f>
        <v>2020</v>
      </c>
      <c r="P70" s="57"/>
      <c r="Q70" s="57"/>
      <c r="R70" s="19"/>
      <c r="S70" s="26"/>
    </row>
    <row r="71" spans="3:19" x14ac:dyDescent="0.3">
      <c r="C71" s="6">
        <f t="shared" si="2"/>
        <v>2021</v>
      </c>
      <c r="D71" s="17"/>
      <c r="E71" s="17"/>
      <c r="G71" s="6">
        <f t="shared" si="3"/>
        <v>2021</v>
      </c>
      <c r="H71" s="25"/>
      <c r="I71" s="25"/>
      <c r="J71" s="25"/>
      <c r="K71" s="25"/>
      <c r="L71" s="25"/>
      <c r="M71" s="26"/>
      <c r="O71" s="6">
        <f t="shared" si="4"/>
        <v>2021</v>
      </c>
      <c r="P71" s="57"/>
      <c r="Q71" s="57"/>
      <c r="R71" s="19"/>
      <c r="S71" s="26"/>
    </row>
    <row r="72" spans="3:19" x14ac:dyDescent="0.3">
      <c r="C72" s="6">
        <f t="shared" si="2"/>
        <v>2022</v>
      </c>
      <c r="D72" s="17"/>
      <c r="E72" s="17"/>
      <c r="G72" s="6">
        <f t="shared" si="3"/>
        <v>2022</v>
      </c>
      <c r="H72" s="25"/>
      <c r="I72" s="25"/>
      <c r="J72" s="25"/>
      <c r="K72" s="25"/>
      <c r="L72" s="25"/>
      <c r="M72" s="26"/>
      <c r="O72" s="6">
        <f t="shared" si="4"/>
        <v>2022</v>
      </c>
      <c r="P72" s="57"/>
      <c r="Q72" s="57"/>
      <c r="R72" s="19"/>
      <c r="S72" s="26"/>
    </row>
    <row r="73" spans="3:19" x14ac:dyDescent="0.3">
      <c r="C73" s="6">
        <f t="shared" si="2"/>
        <v>2023</v>
      </c>
      <c r="D73" s="17"/>
      <c r="E73" s="17"/>
      <c r="G73" s="6">
        <f t="shared" si="3"/>
        <v>2023</v>
      </c>
      <c r="H73" s="25"/>
      <c r="I73" s="25"/>
      <c r="J73" s="25"/>
      <c r="K73" s="25"/>
      <c r="L73" s="25"/>
      <c r="M73" s="26"/>
      <c r="O73" s="6">
        <f t="shared" si="4"/>
        <v>2023</v>
      </c>
      <c r="P73" s="57"/>
      <c r="Q73" s="57"/>
      <c r="R73" s="19"/>
      <c r="S73" s="26"/>
    </row>
    <row r="74" spans="3:19" x14ac:dyDescent="0.3">
      <c r="C74" s="6">
        <f t="shared" si="2"/>
        <v>2024</v>
      </c>
      <c r="D74" s="17"/>
      <c r="E74" s="17"/>
      <c r="G74" s="6">
        <f t="shared" si="3"/>
        <v>2024</v>
      </c>
      <c r="H74" s="25"/>
      <c r="I74" s="25"/>
      <c r="J74" s="25"/>
      <c r="K74" s="25"/>
      <c r="L74" s="25"/>
      <c r="M74" s="26"/>
      <c r="O74" s="6">
        <f t="shared" si="4"/>
        <v>2024</v>
      </c>
      <c r="P74" s="57"/>
      <c r="Q74" s="57"/>
      <c r="R74" s="19"/>
      <c r="S74" s="26"/>
    </row>
    <row r="75" spans="3:19" x14ac:dyDescent="0.3">
      <c r="C75" s="6">
        <f t="shared" si="2"/>
        <v>2025</v>
      </c>
      <c r="D75" s="17"/>
      <c r="E75" s="17"/>
      <c r="G75" s="6">
        <f t="shared" si="3"/>
        <v>2025</v>
      </c>
      <c r="H75" s="25"/>
      <c r="I75" s="25"/>
      <c r="J75" s="25"/>
      <c r="K75" s="25"/>
      <c r="L75" s="25"/>
      <c r="M75" s="26"/>
      <c r="O75" s="6">
        <f t="shared" si="4"/>
        <v>2025</v>
      </c>
      <c r="P75" s="25"/>
      <c r="Q75" s="25"/>
      <c r="R75" s="19"/>
      <c r="S75" s="26"/>
    </row>
    <row r="76" spans="3:19" x14ac:dyDescent="0.3">
      <c r="C76" s="6">
        <f t="shared" si="2"/>
        <v>2026</v>
      </c>
      <c r="D76" s="17"/>
      <c r="E76" s="17"/>
      <c r="G76" s="6">
        <f t="shared" si="3"/>
        <v>2026</v>
      </c>
      <c r="H76" s="25"/>
      <c r="I76" s="25"/>
      <c r="J76" s="25"/>
      <c r="K76" s="25"/>
      <c r="L76" s="25"/>
      <c r="M76" s="26"/>
      <c r="O76" s="6">
        <f t="shared" si="4"/>
        <v>2026</v>
      </c>
      <c r="P76" s="25"/>
      <c r="Q76" s="25"/>
      <c r="R76" s="19"/>
      <c r="S76" s="26"/>
    </row>
    <row r="77" spans="3:19" x14ac:dyDescent="0.3">
      <c r="C77" s="6">
        <f t="shared" si="2"/>
        <v>2027</v>
      </c>
      <c r="D77" s="17"/>
      <c r="E77" s="17"/>
      <c r="G77" s="6">
        <f t="shared" si="3"/>
        <v>2027</v>
      </c>
      <c r="H77" s="25"/>
      <c r="I77" s="25"/>
      <c r="J77" s="25"/>
      <c r="K77" s="25"/>
      <c r="L77" s="25"/>
      <c r="M77" s="26"/>
      <c r="O77" s="6">
        <f t="shared" si="4"/>
        <v>2027</v>
      </c>
      <c r="P77" s="25"/>
      <c r="Q77" s="25"/>
      <c r="R77" s="19"/>
      <c r="S77" s="26"/>
    </row>
    <row r="78" spans="3:19" x14ac:dyDescent="0.3">
      <c r="C78" s="6">
        <f t="shared" si="2"/>
        <v>2028</v>
      </c>
      <c r="D78" s="17"/>
      <c r="E78" s="17"/>
      <c r="G78" s="6">
        <f t="shared" si="3"/>
        <v>2028</v>
      </c>
      <c r="H78" s="25"/>
      <c r="I78" s="25"/>
      <c r="J78" s="25"/>
      <c r="K78" s="25"/>
      <c r="L78" s="25"/>
      <c r="M78" s="26"/>
      <c r="O78" s="6">
        <f t="shared" si="4"/>
        <v>2028</v>
      </c>
      <c r="P78" s="25"/>
      <c r="Q78" s="25"/>
      <c r="R78" s="19"/>
      <c r="S78" s="26"/>
    </row>
    <row r="79" spans="3:19" x14ac:dyDescent="0.3">
      <c r="C79" s="6">
        <f t="shared" si="2"/>
        <v>2029</v>
      </c>
      <c r="D79" s="17"/>
      <c r="E79" s="17"/>
      <c r="G79" s="6">
        <f t="shared" si="3"/>
        <v>2029</v>
      </c>
      <c r="H79" s="25"/>
      <c r="I79" s="25"/>
      <c r="J79" s="25"/>
      <c r="K79" s="25"/>
      <c r="L79" s="25"/>
      <c r="M79" s="26"/>
      <c r="O79" s="6">
        <f t="shared" si="4"/>
        <v>2029</v>
      </c>
      <c r="P79" s="25"/>
      <c r="Q79" s="25"/>
      <c r="R79" s="19"/>
      <c r="S79" s="26"/>
    </row>
    <row r="80" spans="3:19" x14ac:dyDescent="0.3">
      <c r="C80" s="6">
        <f t="shared" si="2"/>
        <v>2030</v>
      </c>
      <c r="D80" s="17"/>
      <c r="E80" s="17"/>
      <c r="G80" s="6">
        <f t="shared" si="3"/>
        <v>2030</v>
      </c>
      <c r="H80" s="25"/>
      <c r="I80" s="25"/>
      <c r="J80" s="25"/>
      <c r="K80" s="25"/>
      <c r="L80" s="25"/>
      <c r="M80" s="26"/>
      <c r="O80" s="6">
        <f t="shared" si="4"/>
        <v>2030</v>
      </c>
      <c r="P80" s="25"/>
      <c r="Q80" s="25"/>
      <c r="R80" s="19"/>
      <c r="S80" s="26"/>
    </row>
    <row r="81" spans="3:19" x14ac:dyDescent="0.3">
      <c r="C81" s="6">
        <f t="shared" si="2"/>
        <v>2031</v>
      </c>
      <c r="D81" s="17"/>
      <c r="E81" s="17"/>
      <c r="G81" s="6">
        <f t="shared" si="3"/>
        <v>2031</v>
      </c>
      <c r="H81" s="25"/>
      <c r="I81" s="25"/>
      <c r="J81" s="25"/>
      <c r="K81" s="25"/>
      <c r="L81" s="25"/>
      <c r="M81" s="26"/>
      <c r="O81" s="6">
        <f t="shared" si="4"/>
        <v>2031</v>
      </c>
      <c r="P81" s="25"/>
      <c r="Q81" s="25"/>
      <c r="R81" s="19"/>
      <c r="S81" s="26"/>
    </row>
    <row r="82" spans="3:19" x14ac:dyDescent="0.3">
      <c r="C82" s="6">
        <f t="shared" si="2"/>
        <v>2032</v>
      </c>
      <c r="D82" s="17"/>
      <c r="E82" s="17"/>
      <c r="G82" s="6">
        <f t="shared" si="3"/>
        <v>2032</v>
      </c>
      <c r="H82" s="25"/>
      <c r="I82" s="25"/>
      <c r="J82" s="25"/>
      <c r="K82" s="25"/>
      <c r="L82" s="25"/>
      <c r="M82" s="26"/>
      <c r="O82" s="6">
        <f t="shared" si="4"/>
        <v>2032</v>
      </c>
      <c r="P82" s="25"/>
      <c r="Q82" s="25"/>
      <c r="R82" s="19"/>
      <c r="S82" s="26"/>
    </row>
    <row r="83" spans="3:19" x14ac:dyDescent="0.3">
      <c r="C83" s="6">
        <f t="shared" si="2"/>
        <v>2033</v>
      </c>
      <c r="D83" s="17"/>
      <c r="E83" s="17"/>
      <c r="G83" s="6">
        <f t="shared" si="3"/>
        <v>2033</v>
      </c>
      <c r="H83" s="25"/>
      <c r="I83" s="25"/>
      <c r="J83" s="25"/>
      <c r="K83" s="25"/>
      <c r="L83" s="25"/>
      <c r="M83" s="26"/>
      <c r="O83" s="6">
        <f t="shared" si="4"/>
        <v>2033</v>
      </c>
      <c r="P83" s="25"/>
      <c r="Q83" s="25"/>
      <c r="R83" s="19"/>
      <c r="S83" s="26"/>
    </row>
    <row r="84" spans="3:19" x14ac:dyDescent="0.3">
      <c r="C84" s="6">
        <f t="shared" si="2"/>
        <v>2034</v>
      </c>
      <c r="D84" s="17"/>
      <c r="E84" s="17"/>
      <c r="G84" s="6">
        <f t="shared" si="3"/>
        <v>2034</v>
      </c>
      <c r="H84" s="25"/>
      <c r="I84" s="25"/>
      <c r="J84" s="25"/>
      <c r="K84" s="25"/>
      <c r="L84" s="25"/>
      <c r="M84" s="26"/>
      <c r="O84" s="6">
        <f t="shared" si="4"/>
        <v>2034</v>
      </c>
      <c r="P84" s="25"/>
      <c r="Q84" s="25"/>
      <c r="R84" s="19"/>
      <c r="S84" s="26"/>
    </row>
    <row r="85" spans="3:19" x14ac:dyDescent="0.3">
      <c r="C85" s="6">
        <f t="shared" si="2"/>
        <v>2035</v>
      </c>
      <c r="D85" s="17"/>
      <c r="E85" s="17"/>
      <c r="G85" s="6">
        <f t="shared" si="3"/>
        <v>2035</v>
      </c>
      <c r="H85" s="25"/>
      <c r="I85" s="25"/>
      <c r="J85" s="25"/>
      <c r="K85" s="25"/>
      <c r="L85" s="25"/>
      <c r="M85" s="26"/>
      <c r="O85" s="6">
        <f t="shared" si="4"/>
        <v>2035</v>
      </c>
      <c r="P85" s="25"/>
      <c r="Q85" s="25"/>
      <c r="R85" s="19"/>
      <c r="S85" s="26"/>
    </row>
    <row r="86" spans="3:19" x14ac:dyDescent="0.3">
      <c r="C86" s="6">
        <f t="shared" si="2"/>
        <v>2036</v>
      </c>
      <c r="D86" s="17"/>
      <c r="E86" s="17"/>
      <c r="G86" s="6">
        <f t="shared" si="3"/>
        <v>2036</v>
      </c>
      <c r="H86" s="25"/>
      <c r="I86" s="25"/>
      <c r="J86" s="25"/>
      <c r="K86" s="25"/>
      <c r="L86" s="25"/>
      <c r="M86" s="26"/>
      <c r="O86" s="6">
        <f t="shared" si="4"/>
        <v>2036</v>
      </c>
      <c r="P86" s="25"/>
      <c r="Q86" s="25"/>
      <c r="R86" s="19"/>
      <c r="S86" s="26"/>
    </row>
    <row r="87" spans="3:19" x14ac:dyDescent="0.3">
      <c r="C87" s="6">
        <f t="shared" si="2"/>
        <v>2037</v>
      </c>
      <c r="D87" s="17"/>
      <c r="E87" s="17"/>
      <c r="G87" s="6">
        <f t="shared" si="3"/>
        <v>2037</v>
      </c>
      <c r="H87" s="25"/>
      <c r="I87" s="25"/>
      <c r="J87" s="25"/>
      <c r="K87" s="25"/>
      <c r="L87" s="25"/>
      <c r="M87" s="26"/>
      <c r="O87" s="6">
        <f t="shared" si="4"/>
        <v>2037</v>
      </c>
      <c r="P87" s="25"/>
      <c r="Q87" s="25"/>
      <c r="R87" s="19"/>
      <c r="S87" s="26"/>
    </row>
    <row r="88" spans="3:19" x14ac:dyDescent="0.3">
      <c r="C88" s="6">
        <f t="shared" si="2"/>
        <v>2038</v>
      </c>
      <c r="D88" s="17"/>
      <c r="E88" s="17"/>
      <c r="G88" s="6">
        <f t="shared" si="3"/>
        <v>2038</v>
      </c>
      <c r="H88" s="25"/>
      <c r="I88" s="25"/>
      <c r="J88" s="25"/>
      <c r="K88" s="25"/>
      <c r="L88" s="25"/>
      <c r="M88" s="26"/>
      <c r="O88" s="6">
        <f t="shared" si="4"/>
        <v>2038</v>
      </c>
      <c r="P88" s="25"/>
      <c r="Q88" s="25"/>
      <c r="R88" s="19"/>
      <c r="S88" s="26"/>
    </row>
    <row r="89" spans="3:19" x14ac:dyDescent="0.3">
      <c r="C89" s="6">
        <f t="shared" si="2"/>
        <v>2039</v>
      </c>
      <c r="D89" s="17"/>
      <c r="E89" s="17"/>
      <c r="G89" s="6">
        <f t="shared" si="3"/>
        <v>2039</v>
      </c>
      <c r="H89" s="25"/>
      <c r="I89" s="25"/>
      <c r="J89" s="25"/>
      <c r="K89" s="25"/>
      <c r="L89" s="25"/>
      <c r="M89" s="26"/>
      <c r="O89" s="6">
        <f t="shared" si="4"/>
        <v>2039</v>
      </c>
      <c r="P89" s="25"/>
      <c r="Q89" s="25"/>
      <c r="R89" s="19"/>
      <c r="S89" s="26"/>
    </row>
    <row r="90" spans="3:19" x14ac:dyDescent="0.3">
      <c r="C90" s="6">
        <f t="shared" si="2"/>
        <v>2040</v>
      </c>
      <c r="D90" s="17"/>
      <c r="E90" s="17"/>
      <c r="G90" s="6">
        <f t="shared" si="3"/>
        <v>2040</v>
      </c>
      <c r="H90" s="25"/>
      <c r="I90" s="25"/>
      <c r="J90" s="25"/>
      <c r="K90" s="25"/>
      <c r="L90" s="25"/>
      <c r="M90" s="26"/>
      <c r="O90" s="6">
        <f t="shared" si="4"/>
        <v>2040</v>
      </c>
      <c r="P90" s="25"/>
      <c r="Q90" s="25"/>
      <c r="R90" s="19"/>
      <c r="S90" s="26"/>
    </row>
    <row r="91" spans="3:19" x14ac:dyDescent="0.3">
      <c r="C91" s="6">
        <f t="shared" si="2"/>
        <v>2041</v>
      </c>
      <c r="D91" s="17"/>
      <c r="E91" s="17"/>
      <c r="G91" s="6">
        <f t="shared" si="3"/>
        <v>2041</v>
      </c>
      <c r="H91" s="25"/>
      <c r="I91" s="25"/>
      <c r="J91" s="25"/>
      <c r="K91" s="25"/>
      <c r="L91" s="25"/>
      <c r="M91" s="26"/>
      <c r="O91" s="6">
        <f t="shared" si="4"/>
        <v>2041</v>
      </c>
      <c r="P91" s="25"/>
      <c r="Q91" s="25"/>
      <c r="R91" s="19"/>
      <c r="S91" s="26"/>
    </row>
    <row r="92" spans="3:19" x14ac:dyDescent="0.3">
      <c r="C92" s="6">
        <f t="shared" si="2"/>
        <v>2042</v>
      </c>
      <c r="D92" s="17"/>
      <c r="E92" s="17"/>
      <c r="G92" s="6">
        <f t="shared" si="3"/>
        <v>2042</v>
      </c>
      <c r="H92" s="25"/>
      <c r="I92" s="25"/>
      <c r="J92" s="25"/>
      <c r="K92" s="25"/>
      <c r="L92" s="25"/>
      <c r="M92" s="26"/>
      <c r="O92" s="6">
        <f t="shared" si="4"/>
        <v>2042</v>
      </c>
      <c r="P92" s="25"/>
      <c r="Q92" s="25"/>
      <c r="R92" s="19"/>
      <c r="S92" s="26"/>
    </row>
    <row r="93" spans="3:19" x14ac:dyDescent="0.3">
      <c r="C93" s="6">
        <f t="shared" si="2"/>
        <v>2043</v>
      </c>
      <c r="D93" s="17"/>
      <c r="E93" s="17"/>
      <c r="G93" s="6">
        <f t="shared" si="3"/>
        <v>2043</v>
      </c>
      <c r="H93" s="25"/>
      <c r="I93" s="25"/>
      <c r="J93" s="25"/>
      <c r="K93" s="25"/>
      <c r="L93" s="25"/>
      <c r="M93" s="26"/>
      <c r="O93" s="6">
        <f t="shared" si="4"/>
        <v>2043</v>
      </c>
      <c r="P93" s="25"/>
      <c r="Q93" s="25"/>
      <c r="R93" s="19"/>
      <c r="S93" s="26"/>
    </row>
    <row r="94" spans="3:19" x14ac:dyDescent="0.3">
      <c r="C94" s="6">
        <f t="shared" si="2"/>
        <v>2044</v>
      </c>
      <c r="D94" s="17"/>
      <c r="E94" s="17"/>
      <c r="G94" s="6">
        <f t="shared" si="3"/>
        <v>2044</v>
      </c>
      <c r="H94" s="25"/>
      <c r="I94" s="25"/>
      <c r="J94" s="25"/>
      <c r="K94" s="25"/>
      <c r="L94" s="25"/>
      <c r="M94" s="26"/>
      <c r="O94" s="6">
        <f t="shared" si="4"/>
        <v>2044</v>
      </c>
      <c r="P94" s="25"/>
      <c r="Q94" s="25"/>
      <c r="R94" s="19"/>
      <c r="S94" s="26"/>
    </row>
    <row r="95" spans="3:19" x14ac:dyDescent="0.3">
      <c r="C95" s="6">
        <f t="shared" si="2"/>
        <v>2045</v>
      </c>
      <c r="D95" s="17"/>
      <c r="E95" s="17"/>
      <c r="G95" s="6">
        <f t="shared" si="3"/>
        <v>2045</v>
      </c>
      <c r="H95" s="25"/>
      <c r="I95" s="25"/>
      <c r="J95" s="25"/>
      <c r="K95" s="25"/>
      <c r="L95" s="25"/>
      <c r="M95" s="26"/>
      <c r="O95" s="6">
        <f t="shared" si="4"/>
        <v>2045</v>
      </c>
      <c r="P95" s="25"/>
      <c r="Q95" s="25"/>
      <c r="R95" s="19"/>
      <c r="S95" s="26"/>
    </row>
    <row r="96" spans="3:19" x14ac:dyDescent="0.3">
      <c r="C96" s="6">
        <f t="shared" si="2"/>
        <v>2046</v>
      </c>
      <c r="D96" s="17"/>
      <c r="E96" s="17"/>
      <c r="G96" s="6">
        <f t="shared" si="3"/>
        <v>2046</v>
      </c>
      <c r="H96" s="25"/>
      <c r="I96" s="25"/>
      <c r="J96" s="25"/>
      <c r="K96" s="25"/>
      <c r="L96" s="25"/>
      <c r="M96" s="26"/>
      <c r="O96" s="6">
        <f t="shared" si="4"/>
        <v>2046</v>
      </c>
      <c r="P96" s="25"/>
      <c r="Q96" s="25"/>
      <c r="R96" s="19"/>
      <c r="S96" s="26"/>
    </row>
    <row r="97" spans="3:19" x14ac:dyDescent="0.3">
      <c r="C97" s="6">
        <f t="shared" si="2"/>
        <v>2047</v>
      </c>
      <c r="D97" s="17"/>
      <c r="E97" s="17"/>
      <c r="G97" s="6">
        <f t="shared" si="3"/>
        <v>2047</v>
      </c>
      <c r="H97" s="25"/>
      <c r="I97" s="25"/>
      <c r="J97" s="25"/>
      <c r="K97" s="25"/>
      <c r="L97" s="25"/>
      <c r="M97" s="26"/>
      <c r="O97" s="6">
        <f t="shared" si="4"/>
        <v>2047</v>
      </c>
      <c r="P97" s="25"/>
      <c r="Q97" s="25"/>
      <c r="R97" s="19"/>
      <c r="S97" s="26"/>
    </row>
    <row r="98" spans="3:19" x14ac:dyDescent="0.3">
      <c r="C98" s="6">
        <f t="shared" si="2"/>
        <v>2048</v>
      </c>
      <c r="D98" s="18"/>
      <c r="E98" s="18"/>
      <c r="G98" s="6">
        <f t="shared" si="3"/>
        <v>2048</v>
      </c>
      <c r="H98" s="27"/>
      <c r="I98" s="27"/>
      <c r="J98" s="27"/>
      <c r="K98" s="27"/>
      <c r="L98" s="27"/>
      <c r="M98" s="28"/>
      <c r="O98" s="6">
        <f t="shared" si="4"/>
        <v>2048</v>
      </c>
      <c r="P98" s="27"/>
      <c r="Q98" s="27"/>
      <c r="R98" s="21"/>
      <c r="S98" s="26"/>
    </row>
    <row r="99" spans="3:19" x14ac:dyDescent="0.3">
      <c r="C99"/>
      <c r="D99"/>
      <c r="G99" s="2"/>
      <c r="H99" s="2"/>
      <c r="I99" s="2"/>
      <c r="M99" s="35">
        <f>M68+NPV(GasSocialDiscountRate,M69:M98)</f>
        <v>0</v>
      </c>
      <c r="S99" s="35">
        <f>S68+NPV(GasSocialDiscountRate,S69:S98)</f>
        <v>0</v>
      </c>
    </row>
    <row r="100" spans="3:19" x14ac:dyDescent="0.3">
      <c r="C100"/>
      <c r="D100"/>
      <c r="G100" s="2"/>
      <c r="H100" s="2"/>
      <c r="I100" s="2"/>
      <c r="S100"/>
    </row>
    <row r="101" spans="3:19" x14ac:dyDescent="0.3">
      <c r="C101"/>
      <c r="D101"/>
      <c r="G101" s="2"/>
      <c r="H101" s="2"/>
      <c r="I101" s="2"/>
      <c r="S101"/>
    </row>
    <row r="102" spans="3:19" x14ac:dyDescent="0.3">
      <c r="C102"/>
      <c r="D102"/>
      <c r="G102" s="2"/>
      <c r="H102" s="2"/>
      <c r="I102" s="2"/>
      <c r="S102"/>
    </row>
    <row r="103" spans="3:19" ht="18" x14ac:dyDescent="0.35">
      <c r="C103" s="3">
        <f>C65+1</f>
        <v>2019</v>
      </c>
      <c r="D103" s="3" t="str">
        <f>D65</f>
        <v>Portfolio Characteristics</v>
      </c>
      <c r="G103" s="3">
        <f>G65+1</f>
        <v>2019</v>
      </c>
      <c r="H103" s="3" t="str">
        <f>H65</f>
        <v>Portfolio Costs</v>
      </c>
      <c r="O103" s="3">
        <f>O65+1</f>
        <v>2019</v>
      </c>
      <c r="P103" s="3" t="str">
        <f>P65</f>
        <v>Portfolio Benefits</v>
      </c>
      <c r="S103"/>
    </row>
    <row r="104" spans="3:19" x14ac:dyDescent="0.3">
      <c r="D104" s="8"/>
      <c r="G104" s="2"/>
      <c r="H104" s="8" t="s">
        <v>11</v>
      </c>
      <c r="O104" s="2"/>
      <c r="P104" s="8" t="s">
        <v>11</v>
      </c>
      <c r="S104"/>
    </row>
    <row r="105" spans="3:19" ht="43.2" x14ac:dyDescent="0.3">
      <c r="C105" s="13"/>
      <c r="D105" s="11" t="str">
        <f>D67</f>
        <v>Avoided Energy (Dth)</v>
      </c>
      <c r="E105" s="11" t="str">
        <f>E67</f>
        <v>Avoided Capacity (Dth -peak day)</v>
      </c>
      <c r="G105" s="10"/>
      <c r="H105" s="10" t="str">
        <f>H67</f>
        <v>Incentives &amp; Services</v>
      </c>
      <c r="I105" s="10" t="str">
        <f t="shared" ref="I105:M105" si="5">I67</f>
        <v>Program Implementation</v>
      </c>
      <c r="J105" s="10" t="str">
        <f t="shared" si="5"/>
        <v>Portfolio Administration</v>
      </c>
      <c r="K105" s="10" t="str">
        <f t="shared" si="5"/>
        <v>Portfolio EM&amp;V</v>
      </c>
      <c r="L105" s="10" t="str">
        <f t="shared" si="5"/>
        <v>Participant Net Cost</v>
      </c>
      <c r="M105" s="10" t="str">
        <f t="shared" si="5"/>
        <v>Total Societal Cost</v>
      </c>
      <c r="O105" s="13"/>
      <c r="P105" s="10" t="str">
        <f>P67</f>
        <v>Energy ($)</v>
      </c>
      <c r="Q105" s="10" t="str">
        <f t="shared" ref="Q105:S105" si="6">Q67</f>
        <v>CO2 ($)</v>
      </c>
      <c r="R105" s="11" t="s">
        <v>73</v>
      </c>
      <c r="S105" s="11" t="str">
        <f t="shared" si="6"/>
        <v>Total Portfolio Benefits</v>
      </c>
    </row>
    <row r="106" spans="3:19" x14ac:dyDescent="0.3">
      <c r="C106" s="6">
        <f>C$65</f>
        <v>2018</v>
      </c>
      <c r="D106" s="17"/>
      <c r="E106" s="17"/>
      <c r="G106" s="6">
        <f>G$65</f>
        <v>2018</v>
      </c>
      <c r="H106" s="25"/>
      <c r="I106" s="25"/>
      <c r="J106" s="25"/>
      <c r="K106" s="25"/>
      <c r="L106" s="25"/>
      <c r="M106" s="26"/>
      <c r="O106" s="6">
        <f>O$65</f>
        <v>2018</v>
      </c>
      <c r="P106" s="25"/>
      <c r="Q106" s="25"/>
      <c r="R106" s="19"/>
      <c r="S106" s="26"/>
    </row>
    <row r="107" spans="3:19" x14ac:dyDescent="0.3">
      <c r="C107" s="6">
        <f>C106+1</f>
        <v>2019</v>
      </c>
      <c r="D107" s="17"/>
      <c r="E107" s="17"/>
      <c r="G107" s="6">
        <f>G106+1</f>
        <v>2019</v>
      </c>
      <c r="H107" s="25"/>
      <c r="I107" s="25"/>
      <c r="J107" s="25"/>
      <c r="K107" s="25"/>
      <c r="L107" s="25"/>
      <c r="M107" s="26"/>
      <c r="O107" s="6">
        <f>O106+1</f>
        <v>2019</v>
      </c>
      <c r="P107" s="57"/>
      <c r="Q107" s="57"/>
      <c r="R107" s="19"/>
      <c r="S107" s="26"/>
    </row>
    <row r="108" spans="3:19" x14ac:dyDescent="0.3">
      <c r="C108" s="6">
        <f t="shared" ref="C108:C136" si="7">C107+1</f>
        <v>2020</v>
      </c>
      <c r="D108" s="17"/>
      <c r="E108" s="17"/>
      <c r="G108" s="6">
        <f t="shared" ref="G108:G136" si="8">G107+1</f>
        <v>2020</v>
      </c>
      <c r="H108" s="25"/>
      <c r="I108" s="25"/>
      <c r="J108" s="25"/>
      <c r="K108" s="25"/>
      <c r="L108" s="25"/>
      <c r="M108" s="26"/>
      <c r="O108" s="6">
        <f t="shared" ref="O108:O136" si="9">O107+1</f>
        <v>2020</v>
      </c>
      <c r="P108" s="57"/>
      <c r="Q108" s="57"/>
      <c r="R108" s="19"/>
      <c r="S108" s="26"/>
    </row>
    <row r="109" spans="3:19" x14ac:dyDescent="0.3">
      <c r="C109" s="6">
        <f t="shared" si="7"/>
        <v>2021</v>
      </c>
      <c r="D109" s="17"/>
      <c r="E109" s="17"/>
      <c r="G109" s="6">
        <f t="shared" si="8"/>
        <v>2021</v>
      </c>
      <c r="H109" s="25"/>
      <c r="I109" s="25"/>
      <c r="J109" s="25"/>
      <c r="K109" s="25"/>
      <c r="L109" s="25"/>
      <c r="M109" s="26"/>
      <c r="O109" s="6">
        <f t="shared" si="9"/>
        <v>2021</v>
      </c>
      <c r="P109" s="57"/>
      <c r="Q109" s="57"/>
      <c r="R109" s="19"/>
      <c r="S109" s="26"/>
    </row>
    <row r="110" spans="3:19" x14ac:dyDescent="0.3">
      <c r="C110" s="6">
        <f t="shared" si="7"/>
        <v>2022</v>
      </c>
      <c r="D110" s="17"/>
      <c r="E110" s="17"/>
      <c r="G110" s="6">
        <f t="shared" si="8"/>
        <v>2022</v>
      </c>
      <c r="H110" s="25"/>
      <c r="I110" s="25"/>
      <c r="J110" s="25"/>
      <c r="K110" s="25"/>
      <c r="L110" s="25"/>
      <c r="M110" s="26"/>
      <c r="O110" s="6">
        <f t="shared" si="9"/>
        <v>2022</v>
      </c>
      <c r="P110" s="57"/>
      <c r="Q110" s="57"/>
      <c r="R110" s="19"/>
      <c r="S110" s="26"/>
    </row>
    <row r="111" spans="3:19" x14ac:dyDescent="0.3">
      <c r="C111" s="6">
        <f t="shared" si="7"/>
        <v>2023</v>
      </c>
      <c r="D111" s="17"/>
      <c r="E111" s="17"/>
      <c r="G111" s="6">
        <f t="shared" si="8"/>
        <v>2023</v>
      </c>
      <c r="H111" s="25"/>
      <c r="I111" s="25"/>
      <c r="J111" s="25"/>
      <c r="K111" s="25"/>
      <c r="L111" s="25"/>
      <c r="M111" s="26"/>
      <c r="O111" s="6">
        <f t="shared" si="9"/>
        <v>2023</v>
      </c>
      <c r="P111" s="57"/>
      <c r="Q111" s="57"/>
      <c r="R111" s="19"/>
      <c r="S111" s="26"/>
    </row>
    <row r="112" spans="3:19" x14ac:dyDescent="0.3">
      <c r="C112" s="6">
        <f t="shared" si="7"/>
        <v>2024</v>
      </c>
      <c r="D112" s="17"/>
      <c r="E112" s="17"/>
      <c r="G112" s="6">
        <f t="shared" si="8"/>
        <v>2024</v>
      </c>
      <c r="H112" s="25"/>
      <c r="I112" s="25"/>
      <c r="J112" s="25"/>
      <c r="K112" s="25"/>
      <c r="L112" s="25"/>
      <c r="M112" s="26"/>
      <c r="O112" s="6">
        <f t="shared" si="9"/>
        <v>2024</v>
      </c>
      <c r="P112" s="57"/>
      <c r="Q112" s="57"/>
      <c r="R112" s="19"/>
      <c r="S112" s="26"/>
    </row>
    <row r="113" spans="3:19" x14ac:dyDescent="0.3">
      <c r="C113" s="6">
        <f t="shared" si="7"/>
        <v>2025</v>
      </c>
      <c r="D113" s="17"/>
      <c r="E113" s="17"/>
      <c r="G113" s="6">
        <f t="shared" si="8"/>
        <v>2025</v>
      </c>
      <c r="H113" s="25"/>
      <c r="I113" s="25"/>
      <c r="J113" s="25"/>
      <c r="K113" s="25"/>
      <c r="L113" s="25"/>
      <c r="M113" s="26"/>
      <c r="O113" s="6">
        <f t="shared" si="9"/>
        <v>2025</v>
      </c>
      <c r="P113" s="57"/>
      <c r="Q113" s="57"/>
      <c r="R113" s="19"/>
      <c r="S113" s="26"/>
    </row>
    <row r="114" spans="3:19" x14ac:dyDescent="0.3">
      <c r="C114" s="6">
        <f t="shared" si="7"/>
        <v>2026</v>
      </c>
      <c r="D114" s="17"/>
      <c r="E114" s="17"/>
      <c r="G114" s="6">
        <f t="shared" si="8"/>
        <v>2026</v>
      </c>
      <c r="H114" s="25"/>
      <c r="I114" s="25"/>
      <c r="J114" s="25"/>
      <c r="K114" s="25"/>
      <c r="L114" s="25"/>
      <c r="M114" s="26"/>
      <c r="O114" s="6">
        <f t="shared" si="9"/>
        <v>2026</v>
      </c>
      <c r="P114" s="25"/>
      <c r="Q114" s="25"/>
      <c r="R114" s="19"/>
      <c r="S114" s="26"/>
    </row>
    <row r="115" spans="3:19" x14ac:dyDescent="0.3">
      <c r="C115" s="6">
        <f t="shared" si="7"/>
        <v>2027</v>
      </c>
      <c r="D115" s="17"/>
      <c r="E115" s="17"/>
      <c r="G115" s="6">
        <f t="shared" si="8"/>
        <v>2027</v>
      </c>
      <c r="H115" s="25"/>
      <c r="I115" s="25"/>
      <c r="J115" s="25"/>
      <c r="K115" s="25"/>
      <c r="L115" s="25"/>
      <c r="M115" s="26"/>
      <c r="O115" s="6">
        <f t="shared" si="9"/>
        <v>2027</v>
      </c>
      <c r="P115" s="25"/>
      <c r="Q115" s="25"/>
      <c r="R115" s="19"/>
      <c r="S115" s="26"/>
    </row>
    <row r="116" spans="3:19" x14ac:dyDescent="0.3">
      <c r="C116" s="6">
        <f t="shared" si="7"/>
        <v>2028</v>
      </c>
      <c r="D116" s="17"/>
      <c r="E116" s="17"/>
      <c r="G116" s="6">
        <f t="shared" si="8"/>
        <v>2028</v>
      </c>
      <c r="H116" s="25"/>
      <c r="I116" s="25"/>
      <c r="J116" s="25"/>
      <c r="K116" s="25"/>
      <c r="L116" s="25"/>
      <c r="M116" s="26"/>
      <c r="O116" s="6">
        <f t="shared" si="9"/>
        <v>2028</v>
      </c>
      <c r="P116" s="25"/>
      <c r="Q116" s="25"/>
      <c r="R116" s="19"/>
      <c r="S116" s="26"/>
    </row>
    <row r="117" spans="3:19" x14ac:dyDescent="0.3">
      <c r="C117" s="6">
        <f t="shared" si="7"/>
        <v>2029</v>
      </c>
      <c r="D117" s="17"/>
      <c r="E117" s="17"/>
      <c r="G117" s="6">
        <f t="shared" si="8"/>
        <v>2029</v>
      </c>
      <c r="H117" s="25"/>
      <c r="I117" s="25"/>
      <c r="J117" s="25"/>
      <c r="K117" s="25"/>
      <c r="L117" s="25"/>
      <c r="M117" s="26"/>
      <c r="O117" s="6">
        <f t="shared" si="9"/>
        <v>2029</v>
      </c>
      <c r="P117" s="25"/>
      <c r="Q117" s="25"/>
      <c r="R117" s="19"/>
      <c r="S117" s="26"/>
    </row>
    <row r="118" spans="3:19" x14ac:dyDescent="0.3">
      <c r="C118" s="6">
        <f t="shared" si="7"/>
        <v>2030</v>
      </c>
      <c r="D118" s="17"/>
      <c r="E118" s="17"/>
      <c r="G118" s="6">
        <f t="shared" si="8"/>
        <v>2030</v>
      </c>
      <c r="H118" s="25"/>
      <c r="I118" s="25"/>
      <c r="J118" s="25"/>
      <c r="K118" s="25"/>
      <c r="L118" s="25"/>
      <c r="M118" s="26"/>
      <c r="O118" s="6">
        <f t="shared" si="9"/>
        <v>2030</v>
      </c>
      <c r="P118" s="25"/>
      <c r="Q118" s="25"/>
      <c r="R118" s="19"/>
      <c r="S118" s="26"/>
    </row>
    <row r="119" spans="3:19" x14ac:dyDescent="0.3">
      <c r="C119" s="6">
        <f t="shared" si="7"/>
        <v>2031</v>
      </c>
      <c r="D119" s="17"/>
      <c r="E119" s="17"/>
      <c r="G119" s="6">
        <f t="shared" si="8"/>
        <v>2031</v>
      </c>
      <c r="H119" s="25"/>
      <c r="I119" s="25"/>
      <c r="J119" s="25"/>
      <c r="K119" s="25"/>
      <c r="L119" s="25"/>
      <c r="M119" s="26"/>
      <c r="O119" s="6">
        <f t="shared" si="9"/>
        <v>2031</v>
      </c>
      <c r="P119" s="25"/>
      <c r="Q119" s="25"/>
      <c r="R119" s="19"/>
      <c r="S119" s="26"/>
    </row>
    <row r="120" spans="3:19" x14ac:dyDescent="0.3">
      <c r="C120" s="6">
        <f t="shared" si="7"/>
        <v>2032</v>
      </c>
      <c r="D120" s="17"/>
      <c r="E120" s="17"/>
      <c r="G120" s="6">
        <f t="shared" si="8"/>
        <v>2032</v>
      </c>
      <c r="H120" s="25"/>
      <c r="I120" s="25"/>
      <c r="J120" s="25"/>
      <c r="K120" s="25"/>
      <c r="L120" s="25"/>
      <c r="M120" s="26"/>
      <c r="O120" s="6">
        <f t="shared" si="9"/>
        <v>2032</v>
      </c>
      <c r="P120" s="25"/>
      <c r="Q120" s="25"/>
      <c r="R120" s="19"/>
      <c r="S120" s="26"/>
    </row>
    <row r="121" spans="3:19" x14ac:dyDescent="0.3">
      <c r="C121" s="6">
        <f t="shared" si="7"/>
        <v>2033</v>
      </c>
      <c r="D121" s="17"/>
      <c r="E121" s="17"/>
      <c r="G121" s="6">
        <f t="shared" si="8"/>
        <v>2033</v>
      </c>
      <c r="H121" s="25"/>
      <c r="I121" s="25"/>
      <c r="J121" s="25"/>
      <c r="K121" s="25"/>
      <c r="L121" s="25"/>
      <c r="M121" s="26"/>
      <c r="O121" s="6">
        <f t="shared" si="9"/>
        <v>2033</v>
      </c>
      <c r="P121" s="25"/>
      <c r="Q121" s="25"/>
      <c r="R121" s="19"/>
      <c r="S121" s="26"/>
    </row>
    <row r="122" spans="3:19" x14ac:dyDescent="0.3">
      <c r="C122" s="6">
        <f t="shared" si="7"/>
        <v>2034</v>
      </c>
      <c r="D122" s="17"/>
      <c r="E122" s="17"/>
      <c r="G122" s="6">
        <f t="shared" si="8"/>
        <v>2034</v>
      </c>
      <c r="H122" s="25"/>
      <c r="I122" s="25"/>
      <c r="J122" s="25"/>
      <c r="K122" s="25"/>
      <c r="L122" s="25"/>
      <c r="M122" s="26"/>
      <c r="O122" s="6">
        <f t="shared" si="9"/>
        <v>2034</v>
      </c>
      <c r="P122" s="25"/>
      <c r="Q122" s="25"/>
      <c r="R122" s="19"/>
      <c r="S122" s="26"/>
    </row>
    <row r="123" spans="3:19" x14ac:dyDescent="0.3">
      <c r="C123" s="6">
        <f t="shared" si="7"/>
        <v>2035</v>
      </c>
      <c r="D123" s="17"/>
      <c r="E123" s="17"/>
      <c r="G123" s="6">
        <f t="shared" si="8"/>
        <v>2035</v>
      </c>
      <c r="H123" s="25"/>
      <c r="I123" s="25"/>
      <c r="J123" s="25"/>
      <c r="K123" s="25"/>
      <c r="L123" s="25"/>
      <c r="M123" s="26"/>
      <c r="O123" s="6">
        <f t="shared" si="9"/>
        <v>2035</v>
      </c>
      <c r="P123" s="25"/>
      <c r="Q123" s="25"/>
      <c r="R123" s="19"/>
      <c r="S123" s="26"/>
    </row>
    <row r="124" spans="3:19" x14ac:dyDescent="0.3">
      <c r="C124" s="6">
        <f t="shared" si="7"/>
        <v>2036</v>
      </c>
      <c r="D124" s="17"/>
      <c r="E124" s="17"/>
      <c r="G124" s="6">
        <f t="shared" si="8"/>
        <v>2036</v>
      </c>
      <c r="H124" s="25"/>
      <c r="I124" s="25"/>
      <c r="J124" s="25"/>
      <c r="K124" s="25"/>
      <c r="L124" s="25"/>
      <c r="M124" s="26"/>
      <c r="O124" s="6">
        <f t="shared" si="9"/>
        <v>2036</v>
      </c>
      <c r="P124" s="25"/>
      <c r="Q124" s="25"/>
      <c r="R124" s="19"/>
      <c r="S124" s="26"/>
    </row>
    <row r="125" spans="3:19" x14ac:dyDescent="0.3">
      <c r="C125" s="6">
        <f t="shared" si="7"/>
        <v>2037</v>
      </c>
      <c r="D125" s="17"/>
      <c r="E125" s="17"/>
      <c r="G125" s="6">
        <f t="shared" si="8"/>
        <v>2037</v>
      </c>
      <c r="H125" s="25"/>
      <c r="I125" s="25"/>
      <c r="J125" s="25"/>
      <c r="K125" s="25"/>
      <c r="L125" s="25"/>
      <c r="M125" s="26"/>
      <c r="O125" s="6">
        <f t="shared" si="9"/>
        <v>2037</v>
      </c>
      <c r="P125" s="25"/>
      <c r="Q125" s="25"/>
      <c r="R125" s="19"/>
      <c r="S125" s="26"/>
    </row>
    <row r="126" spans="3:19" x14ac:dyDescent="0.3">
      <c r="C126" s="6">
        <f t="shared" si="7"/>
        <v>2038</v>
      </c>
      <c r="D126" s="17"/>
      <c r="E126" s="17"/>
      <c r="G126" s="6">
        <f t="shared" si="8"/>
        <v>2038</v>
      </c>
      <c r="H126" s="25"/>
      <c r="I126" s="25"/>
      <c r="J126" s="25"/>
      <c r="K126" s="25"/>
      <c r="L126" s="25"/>
      <c r="M126" s="26"/>
      <c r="O126" s="6">
        <f t="shared" si="9"/>
        <v>2038</v>
      </c>
      <c r="P126" s="25"/>
      <c r="Q126" s="25"/>
      <c r="R126" s="19"/>
      <c r="S126" s="26"/>
    </row>
    <row r="127" spans="3:19" x14ac:dyDescent="0.3">
      <c r="C127" s="6">
        <f t="shared" si="7"/>
        <v>2039</v>
      </c>
      <c r="D127" s="17"/>
      <c r="E127" s="17"/>
      <c r="G127" s="6">
        <f t="shared" si="8"/>
        <v>2039</v>
      </c>
      <c r="H127" s="25"/>
      <c r="I127" s="25"/>
      <c r="J127" s="25"/>
      <c r="K127" s="25"/>
      <c r="L127" s="25"/>
      <c r="M127" s="26"/>
      <c r="O127" s="6">
        <f t="shared" si="9"/>
        <v>2039</v>
      </c>
      <c r="P127" s="25"/>
      <c r="Q127" s="25"/>
      <c r="R127" s="19"/>
      <c r="S127" s="26"/>
    </row>
    <row r="128" spans="3:19" x14ac:dyDescent="0.3">
      <c r="C128" s="6">
        <f t="shared" si="7"/>
        <v>2040</v>
      </c>
      <c r="D128" s="17"/>
      <c r="E128" s="17"/>
      <c r="G128" s="6">
        <f t="shared" si="8"/>
        <v>2040</v>
      </c>
      <c r="H128" s="25"/>
      <c r="I128" s="25"/>
      <c r="J128" s="25"/>
      <c r="K128" s="25"/>
      <c r="L128" s="25"/>
      <c r="M128" s="26"/>
      <c r="O128" s="6">
        <f t="shared" si="9"/>
        <v>2040</v>
      </c>
      <c r="P128" s="25"/>
      <c r="Q128" s="25"/>
      <c r="R128" s="19"/>
      <c r="S128" s="26"/>
    </row>
    <row r="129" spans="3:19" x14ac:dyDescent="0.3">
      <c r="C129" s="6">
        <f t="shared" si="7"/>
        <v>2041</v>
      </c>
      <c r="D129" s="17"/>
      <c r="E129" s="17"/>
      <c r="G129" s="6">
        <f t="shared" si="8"/>
        <v>2041</v>
      </c>
      <c r="H129" s="25"/>
      <c r="I129" s="25"/>
      <c r="J129" s="25"/>
      <c r="K129" s="25"/>
      <c r="L129" s="25"/>
      <c r="M129" s="26"/>
      <c r="O129" s="6">
        <f t="shared" si="9"/>
        <v>2041</v>
      </c>
      <c r="P129" s="25"/>
      <c r="Q129" s="25"/>
      <c r="R129" s="19"/>
      <c r="S129" s="26"/>
    </row>
    <row r="130" spans="3:19" x14ac:dyDescent="0.3">
      <c r="C130" s="6">
        <f t="shared" si="7"/>
        <v>2042</v>
      </c>
      <c r="D130" s="17"/>
      <c r="E130" s="17"/>
      <c r="G130" s="6">
        <f t="shared" si="8"/>
        <v>2042</v>
      </c>
      <c r="H130" s="25"/>
      <c r="I130" s="25"/>
      <c r="J130" s="25"/>
      <c r="K130" s="25"/>
      <c r="L130" s="25"/>
      <c r="M130" s="26"/>
      <c r="O130" s="6">
        <f t="shared" si="9"/>
        <v>2042</v>
      </c>
      <c r="P130" s="25"/>
      <c r="Q130" s="25"/>
      <c r="R130" s="19"/>
      <c r="S130" s="26"/>
    </row>
    <row r="131" spans="3:19" x14ac:dyDescent="0.3">
      <c r="C131" s="6">
        <f t="shared" si="7"/>
        <v>2043</v>
      </c>
      <c r="D131" s="17"/>
      <c r="E131" s="17"/>
      <c r="G131" s="6">
        <f t="shared" si="8"/>
        <v>2043</v>
      </c>
      <c r="H131" s="25"/>
      <c r="I131" s="25"/>
      <c r="J131" s="25"/>
      <c r="K131" s="25"/>
      <c r="L131" s="25"/>
      <c r="M131" s="26"/>
      <c r="O131" s="6">
        <f t="shared" si="9"/>
        <v>2043</v>
      </c>
      <c r="P131" s="25"/>
      <c r="Q131" s="25"/>
      <c r="R131" s="19"/>
      <c r="S131" s="26"/>
    </row>
    <row r="132" spans="3:19" x14ac:dyDescent="0.3">
      <c r="C132" s="6">
        <f t="shared" si="7"/>
        <v>2044</v>
      </c>
      <c r="D132" s="17"/>
      <c r="E132" s="17"/>
      <c r="G132" s="6">
        <f t="shared" si="8"/>
        <v>2044</v>
      </c>
      <c r="H132" s="25"/>
      <c r="I132" s="25"/>
      <c r="J132" s="25"/>
      <c r="K132" s="25"/>
      <c r="L132" s="25"/>
      <c r="M132" s="26"/>
      <c r="O132" s="6">
        <f t="shared" si="9"/>
        <v>2044</v>
      </c>
      <c r="P132" s="25"/>
      <c r="Q132" s="25"/>
      <c r="R132" s="19"/>
      <c r="S132" s="26"/>
    </row>
    <row r="133" spans="3:19" x14ac:dyDescent="0.3">
      <c r="C133" s="6">
        <f t="shared" si="7"/>
        <v>2045</v>
      </c>
      <c r="D133" s="17"/>
      <c r="E133" s="17"/>
      <c r="G133" s="6">
        <f t="shared" si="8"/>
        <v>2045</v>
      </c>
      <c r="H133" s="25"/>
      <c r="I133" s="25"/>
      <c r="J133" s="25"/>
      <c r="K133" s="25"/>
      <c r="L133" s="25"/>
      <c r="M133" s="26"/>
      <c r="O133" s="6">
        <f t="shared" si="9"/>
        <v>2045</v>
      </c>
      <c r="P133" s="25"/>
      <c r="Q133" s="25"/>
      <c r="R133" s="19"/>
      <c r="S133" s="26"/>
    </row>
    <row r="134" spans="3:19" x14ac:dyDescent="0.3">
      <c r="C134" s="6">
        <f t="shared" si="7"/>
        <v>2046</v>
      </c>
      <c r="D134" s="17"/>
      <c r="E134" s="17"/>
      <c r="G134" s="6">
        <f t="shared" si="8"/>
        <v>2046</v>
      </c>
      <c r="H134" s="25"/>
      <c r="I134" s="25"/>
      <c r="J134" s="25"/>
      <c r="K134" s="25"/>
      <c r="L134" s="25"/>
      <c r="M134" s="26"/>
      <c r="O134" s="6">
        <f t="shared" si="9"/>
        <v>2046</v>
      </c>
      <c r="P134" s="25"/>
      <c r="Q134" s="25"/>
      <c r="R134" s="19"/>
      <c r="S134" s="26"/>
    </row>
    <row r="135" spans="3:19" x14ac:dyDescent="0.3">
      <c r="C135" s="6">
        <f t="shared" si="7"/>
        <v>2047</v>
      </c>
      <c r="D135" s="17"/>
      <c r="E135" s="17"/>
      <c r="G135" s="6">
        <f t="shared" si="8"/>
        <v>2047</v>
      </c>
      <c r="H135" s="25"/>
      <c r="I135" s="25"/>
      <c r="J135" s="25"/>
      <c r="K135" s="25"/>
      <c r="L135" s="25"/>
      <c r="M135" s="26"/>
      <c r="O135" s="6">
        <f t="shared" si="9"/>
        <v>2047</v>
      </c>
      <c r="P135" s="25"/>
      <c r="Q135" s="25"/>
      <c r="R135" s="19"/>
      <c r="S135" s="26"/>
    </row>
    <row r="136" spans="3:19" x14ac:dyDescent="0.3">
      <c r="C136" s="6">
        <f t="shared" si="7"/>
        <v>2048</v>
      </c>
      <c r="D136" s="17"/>
      <c r="E136" s="17"/>
      <c r="G136" s="6">
        <f t="shared" si="8"/>
        <v>2048</v>
      </c>
      <c r="H136" s="25"/>
      <c r="I136" s="25"/>
      <c r="J136" s="25"/>
      <c r="K136" s="25"/>
      <c r="L136" s="25"/>
      <c r="M136" s="26"/>
      <c r="O136" s="6">
        <f t="shared" si="9"/>
        <v>2048</v>
      </c>
      <c r="P136" s="25"/>
      <c r="Q136" s="25"/>
      <c r="R136" s="19"/>
      <c r="S136" s="26"/>
    </row>
    <row r="137" spans="3:19" x14ac:dyDescent="0.3">
      <c r="C137" s="6">
        <f>C136+1</f>
        <v>2049</v>
      </c>
      <c r="D137" s="18"/>
      <c r="E137" s="18"/>
      <c r="G137" s="6">
        <f>G136+1</f>
        <v>2049</v>
      </c>
      <c r="H137" s="27"/>
      <c r="I137" s="27"/>
      <c r="J137" s="27"/>
      <c r="K137" s="27"/>
      <c r="L137" s="27"/>
      <c r="M137" s="28"/>
      <c r="O137" s="6">
        <f>O136+1</f>
        <v>2049</v>
      </c>
      <c r="P137" s="27"/>
      <c r="Q137" s="27"/>
      <c r="R137" s="21"/>
      <c r="S137" s="26"/>
    </row>
    <row r="138" spans="3:19" x14ac:dyDescent="0.3">
      <c r="C138"/>
      <c r="D138"/>
      <c r="G138" s="2"/>
      <c r="H138" s="2"/>
      <c r="I138" s="2"/>
      <c r="M138" s="35">
        <f>M106+NPV(GasSocialDiscountRate,M107:M137)</f>
        <v>0</v>
      </c>
      <c r="S138" s="35">
        <f>S106+NPV(GasSocialDiscountRate,S107:S137)</f>
        <v>0</v>
      </c>
    </row>
    <row r="139" spans="3:19" x14ac:dyDescent="0.3">
      <c r="C139"/>
      <c r="D139"/>
      <c r="G139" s="2"/>
      <c r="H139" s="2"/>
      <c r="I139" s="2"/>
      <c r="S139"/>
    </row>
    <row r="140" spans="3:19" x14ac:dyDescent="0.3">
      <c r="C140"/>
      <c r="D140"/>
      <c r="G140" s="2"/>
      <c r="H140" s="2"/>
      <c r="I140" s="2"/>
      <c r="S140"/>
    </row>
    <row r="141" spans="3:19" x14ac:dyDescent="0.3">
      <c r="C141"/>
      <c r="D141"/>
      <c r="G141" s="2"/>
      <c r="H141" s="2"/>
      <c r="I141" s="2"/>
      <c r="S141"/>
    </row>
    <row r="142" spans="3:19" ht="18" x14ac:dyDescent="0.35">
      <c r="C142" s="3">
        <f>C103+1</f>
        <v>2020</v>
      </c>
      <c r="D142" s="3" t="str">
        <f>D103</f>
        <v>Portfolio Characteristics</v>
      </c>
      <c r="G142" s="3">
        <f>G103+1</f>
        <v>2020</v>
      </c>
      <c r="H142" s="3" t="str">
        <f>H103</f>
        <v>Portfolio Costs</v>
      </c>
      <c r="O142" s="3">
        <f>O103+1</f>
        <v>2020</v>
      </c>
      <c r="P142" s="3" t="str">
        <f>P103</f>
        <v>Portfolio Benefits</v>
      </c>
      <c r="S142"/>
    </row>
    <row r="143" spans="3:19" x14ac:dyDescent="0.3">
      <c r="D143" s="8"/>
      <c r="G143" s="2"/>
      <c r="H143" s="8" t="s">
        <v>11</v>
      </c>
      <c r="O143" s="2"/>
      <c r="P143" s="8" t="s">
        <v>11</v>
      </c>
      <c r="S143"/>
    </row>
    <row r="144" spans="3:19" ht="43.2" x14ac:dyDescent="0.3">
      <c r="C144" s="13"/>
      <c r="D144" s="11" t="str">
        <f>D105</f>
        <v>Avoided Energy (Dth)</v>
      </c>
      <c r="E144" s="11" t="str">
        <f>E105</f>
        <v>Avoided Capacity (Dth -peak day)</v>
      </c>
      <c r="G144" s="10"/>
      <c r="H144" s="10" t="str">
        <f>H105</f>
        <v>Incentives &amp; Services</v>
      </c>
      <c r="I144" s="10" t="str">
        <f t="shared" ref="I144:M144" si="10">I105</f>
        <v>Program Implementation</v>
      </c>
      <c r="J144" s="10" t="str">
        <f t="shared" si="10"/>
        <v>Portfolio Administration</v>
      </c>
      <c r="K144" s="10" t="str">
        <f t="shared" si="10"/>
        <v>Portfolio EM&amp;V</v>
      </c>
      <c r="L144" s="10" t="str">
        <f t="shared" si="10"/>
        <v>Participant Net Cost</v>
      </c>
      <c r="M144" s="10" t="str">
        <f t="shared" si="10"/>
        <v>Total Societal Cost</v>
      </c>
      <c r="O144" s="13"/>
      <c r="P144" s="10" t="str">
        <f>P105</f>
        <v>Energy ($)</v>
      </c>
      <c r="Q144" s="10" t="str">
        <f t="shared" ref="Q144:S144" si="11">Q105</f>
        <v>CO2 ($)</v>
      </c>
      <c r="R144" s="11" t="s">
        <v>73</v>
      </c>
      <c r="S144" s="11" t="str">
        <f t="shared" si="11"/>
        <v>Total Portfolio Benefits</v>
      </c>
    </row>
    <row r="145" spans="3:19" x14ac:dyDescent="0.3">
      <c r="C145" s="6">
        <f>C$65</f>
        <v>2018</v>
      </c>
      <c r="D145" s="17"/>
      <c r="E145" s="17"/>
      <c r="G145" s="6">
        <f>G$65</f>
        <v>2018</v>
      </c>
      <c r="H145" s="25"/>
      <c r="I145" s="25"/>
      <c r="J145" s="25"/>
      <c r="K145" s="25"/>
      <c r="L145" s="25"/>
      <c r="M145" s="26"/>
      <c r="O145" s="6">
        <f>O$65</f>
        <v>2018</v>
      </c>
      <c r="P145" s="25"/>
      <c r="Q145" s="25"/>
      <c r="R145" s="19"/>
      <c r="S145" s="26"/>
    </row>
    <row r="146" spans="3:19" x14ac:dyDescent="0.3">
      <c r="C146" s="6">
        <f>C145+1</f>
        <v>2019</v>
      </c>
      <c r="D146" s="17"/>
      <c r="E146" s="17"/>
      <c r="G146" s="6">
        <f>G145+1</f>
        <v>2019</v>
      </c>
      <c r="H146" s="25"/>
      <c r="I146" s="25"/>
      <c r="J146" s="25"/>
      <c r="K146" s="25"/>
      <c r="L146" s="25"/>
      <c r="M146" s="26"/>
      <c r="O146" s="6">
        <f>O145+1</f>
        <v>2019</v>
      </c>
      <c r="P146" s="25"/>
      <c r="Q146" s="25"/>
      <c r="R146" s="19"/>
      <c r="S146" s="26"/>
    </row>
    <row r="147" spans="3:19" x14ac:dyDescent="0.3">
      <c r="C147" s="6">
        <f t="shared" ref="C147:C177" si="12">C146+1</f>
        <v>2020</v>
      </c>
      <c r="D147" s="17"/>
      <c r="E147" s="17"/>
      <c r="G147" s="6">
        <f t="shared" ref="G147:G177" si="13">G146+1</f>
        <v>2020</v>
      </c>
      <c r="H147" s="25"/>
      <c r="I147" s="25"/>
      <c r="J147" s="25"/>
      <c r="K147" s="25"/>
      <c r="L147" s="25"/>
      <c r="M147" s="26"/>
      <c r="O147" s="6">
        <f t="shared" ref="O147:O177" si="14">O146+1</f>
        <v>2020</v>
      </c>
      <c r="P147" s="57"/>
      <c r="Q147" s="57"/>
      <c r="R147" s="19"/>
      <c r="S147" s="26"/>
    </row>
    <row r="148" spans="3:19" x14ac:dyDescent="0.3">
      <c r="C148" s="6">
        <f t="shared" si="12"/>
        <v>2021</v>
      </c>
      <c r="D148" s="17"/>
      <c r="E148" s="17"/>
      <c r="G148" s="6">
        <f t="shared" si="13"/>
        <v>2021</v>
      </c>
      <c r="H148" s="25"/>
      <c r="I148" s="25"/>
      <c r="J148" s="25"/>
      <c r="K148" s="25"/>
      <c r="L148" s="25"/>
      <c r="M148" s="26"/>
      <c r="O148" s="6">
        <f t="shared" si="14"/>
        <v>2021</v>
      </c>
      <c r="P148" s="57"/>
      <c r="Q148" s="57"/>
      <c r="R148" s="19"/>
      <c r="S148" s="26"/>
    </row>
    <row r="149" spans="3:19" x14ac:dyDescent="0.3">
      <c r="C149" s="6">
        <f t="shared" si="12"/>
        <v>2022</v>
      </c>
      <c r="D149" s="17"/>
      <c r="E149" s="17"/>
      <c r="G149" s="6">
        <f t="shared" si="13"/>
        <v>2022</v>
      </c>
      <c r="H149" s="25"/>
      <c r="I149" s="25"/>
      <c r="J149" s="25"/>
      <c r="K149" s="25"/>
      <c r="L149" s="25"/>
      <c r="M149" s="26"/>
      <c r="O149" s="6">
        <f t="shared" si="14"/>
        <v>2022</v>
      </c>
      <c r="P149" s="57"/>
      <c r="Q149" s="57"/>
      <c r="R149" s="19"/>
      <c r="S149" s="26"/>
    </row>
    <row r="150" spans="3:19" x14ac:dyDescent="0.3">
      <c r="C150" s="6">
        <f t="shared" si="12"/>
        <v>2023</v>
      </c>
      <c r="D150" s="17"/>
      <c r="E150" s="17"/>
      <c r="G150" s="6">
        <f t="shared" si="13"/>
        <v>2023</v>
      </c>
      <c r="H150" s="25"/>
      <c r="I150" s="25"/>
      <c r="J150" s="25"/>
      <c r="K150" s="25"/>
      <c r="L150" s="25"/>
      <c r="M150" s="26"/>
      <c r="O150" s="6">
        <f t="shared" si="14"/>
        <v>2023</v>
      </c>
      <c r="P150" s="57"/>
      <c r="Q150" s="57"/>
      <c r="R150" s="19"/>
      <c r="S150" s="26"/>
    </row>
    <row r="151" spans="3:19" x14ac:dyDescent="0.3">
      <c r="C151" s="6">
        <f t="shared" si="12"/>
        <v>2024</v>
      </c>
      <c r="D151" s="17"/>
      <c r="E151" s="17"/>
      <c r="G151" s="6">
        <f t="shared" si="13"/>
        <v>2024</v>
      </c>
      <c r="H151" s="25"/>
      <c r="I151" s="25"/>
      <c r="J151" s="25"/>
      <c r="K151" s="25"/>
      <c r="L151" s="25"/>
      <c r="M151" s="26"/>
      <c r="O151" s="6">
        <f t="shared" si="14"/>
        <v>2024</v>
      </c>
      <c r="P151" s="57"/>
      <c r="Q151" s="57"/>
      <c r="R151" s="19"/>
      <c r="S151" s="26"/>
    </row>
    <row r="152" spans="3:19" x14ac:dyDescent="0.3">
      <c r="C152" s="6">
        <f t="shared" si="12"/>
        <v>2025</v>
      </c>
      <c r="D152" s="17"/>
      <c r="E152" s="17"/>
      <c r="G152" s="6">
        <f t="shared" si="13"/>
        <v>2025</v>
      </c>
      <c r="H152" s="25"/>
      <c r="I152" s="25"/>
      <c r="J152" s="25"/>
      <c r="K152" s="25"/>
      <c r="L152" s="25"/>
      <c r="M152" s="26"/>
      <c r="O152" s="6">
        <f t="shared" si="14"/>
        <v>2025</v>
      </c>
      <c r="P152" s="57"/>
      <c r="Q152" s="57"/>
      <c r="R152" s="19"/>
      <c r="S152" s="26"/>
    </row>
    <row r="153" spans="3:19" x14ac:dyDescent="0.3">
      <c r="C153" s="6">
        <f t="shared" si="12"/>
        <v>2026</v>
      </c>
      <c r="D153" s="17"/>
      <c r="E153" s="17"/>
      <c r="G153" s="6">
        <f t="shared" si="13"/>
        <v>2026</v>
      </c>
      <c r="H153" s="25"/>
      <c r="I153" s="25"/>
      <c r="J153" s="25"/>
      <c r="K153" s="25"/>
      <c r="L153" s="25"/>
      <c r="M153" s="26"/>
      <c r="O153" s="6">
        <f t="shared" si="14"/>
        <v>2026</v>
      </c>
      <c r="P153" s="57"/>
      <c r="Q153" s="57"/>
      <c r="R153" s="19"/>
      <c r="S153" s="26"/>
    </row>
    <row r="154" spans="3:19" x14ac:dyDescent="0.3">
      <c r="C154" s="6">
        <f t="shared" si="12"/>
        <v>2027</v>
      </c>
      <c r="D154" s="17"/>
      <c r="E154" s="17"/>
      <c r="G154" s="6">
        <f t="shared" si="13"/>
        <v>2027</v>
      </c>
      <c r="H154" s="25"/>
      <c r="I154" s="25"/>
      <c r="J154" s="25"/>
      <c r="K154" s="25"/>
      <c r="L154" s="25"/>
      <c r="M154" s="26"/>
      <c r="O154" s="6">
        <f t="shared" si="14"/>
        <v>2027</v>
      </c>
      <c r="P154" s="25"/>
      <c r="Q154" s="25"/>
      <c r="R154" s="19"/>
      <c r="S154" s="26"/>
    </row>
    <row r="155" spans="3:19" x14ac:dyDescent="0.3">
      <c r="C155" s="6">
        <f t="shared" si="12"/>
        <v>2028</v>
      </c>
      <c r="D155" s="17"/>
      <c r="E155" s="17"/>
      <c r="G155" s="6">
        <f t="shared" si="13"/>
        <v>2028</v>
      </c>
      <c r="H155" s="25"/>
      <c r="I155" s="25"/>
      <c r="J155" s="25"/>
      <c r="K155" s="25"/>
      <c r="L155" s="25"/>
      <c r="M155" s="26"/>
      <c r="O155" s="6">
        <f t="shared" si="14"/>
        <v>2028</v>
      </c>
      <c r="P155" s="25"/>
      <c r="Q155" s="25"/>
      <c r="R155" s="19"/>
      <c r="S155" s="26"/>
    </row>
    <row r="156" spans="3:19" x14ac:dyDescent="0.3">
      <c r="C156" s="6">
        <f t="shared" si="12"/>
        <v>2029</v>
      </c>
      <c r="D156" s="17"/>
      <c r="E156" s="17"/>
      <c r="G156" s="6">
        <f t="shared" si="13"/>
        <v>2029</v>
      </c>
      <c r="H156" s="25"/>
      <c r="I156" s="25"/>
      <c r="J156" s="25"/>
      <c r="K156" s="25"/>
      <c r="L156" s="25"/>
      <c r="M156" s="26"/>
      <c r="O156" s="6">
        <f t="shared" si="14"/>
        <v>2029</v>
      </c>
      <c r="P156" s="25"/>
      <c r="Q156" s="25"/>
      <c r="R156" s="19"/>
      <c r="S156" s="26"/>
    </row>
    <row r="157" spans="3:19" x14ac:dyDescent="0.3">
      <c r="C157" s="6">
        <f t="shared" si="12"/>
        <v>2030</v>
      </c>
      <c r="D157" s="17"/>
      <c r="E157" s="17"/>
      <c r="G157" s="6">
        <f t="shared" si="13"/>
        <v>2030</v>
      </c>
      <c r="H157" s="25"/>
      <c r="I157" s="25"/>
      <c r="J157" s="25"/>
      <c r="K157" s="25"/>
      <c r="L157" s="25"/>
      <c r="M157" s="26"/>
      <c r="O157" s="6">
        <f t="shared" si="14"/>
        <v>2030</v>
      </c>
      <c r="P157" s="25"/>
      <c r="Q157" s="25"/>
      <c r="R157" s="19"/>
      <c r="S157" s="26"/>
    </row>
    <row r="158" spans="3:19" x14ac:dyDescent="0.3">
      <c r="C158" s="6">
        <f t="shared" si="12"/>
        <v>2031</v>
      </c>
      <c r="D158" s="17"/>
      <c r="E158" s="17"/>
      <c r="G158" s="6">
        <f t="shared" si="13"/>
        <v>2031</v>
      </c>
      <c r="H158" s="25"/>
      <c r="I158" s="25"/>
      <c r="J158" s="25"/>
      <c r="K158" s="25"/>
      <c r="L158" s="25"/>
      <c r="M158" s="26"/>
      <c r="O158" s="6">
        <f t="shared" si="14"/>
        <v>2031</v>
      </c>
      <c r="P158" s="25"/>
      <c r="Q158" s="25"/>
      <c r="R158" s="19"/>
      <c r="S158" s="26"/>
    </row>
    <row r="159" spans="3:19" x14ac:dyDescent="0.3">
      <c r="C159" s="6">
        <f t="shared" si="12"/>
        <v>2032</v>
      </c>
      <c r="D159" s="17"/>
      <c r="E159" s="17"/>
      <c r="G159" s="6">
        <f t="shared" si="13"/>
        <v>2032</v>
      </c>
      <c r="H159" s="25"/>
      <c r="I159" s="25"/>
      <c r="J159" s="25"/>
      <c r="K159" s="25"/>
      <c r="L159" s="25"/>
      <c r="M159" s="26"/>
      <c r="O159" s="6">
        <f t="shared" si="14"/>
        <v>2032</v>
      </c>
      <c r="P159" s="25"/>
      <c r="Q159" s="25"/>
      <c r="R159" s="19"/>
      <c r="S159" s="26"/>
    </row>
    <row r="160" spans="3:19" x14ac:dyDescent="0.3">
      <c r="C160" s="6">
        <f t="shared" si="12"/>
        <v>2033</v>
      </c>
      <c r="D160" s="17"/>
      <c r="E160" s="17"/>
      <c r="G160" s="6">
        <f t="shared" si="13"/>
        <v>2033</v>
      </c>
      <c r="H160" s="25"/>
      <c r="I160" s="25"/>
      <c r="J160" s="25"/>
      <c r="K160" s="25"/>
      <c r="L160" s="25"/>
      <c r="M160" s="26"/>
      <c r="O160" s="6">
        <f t="shared" si="14"/>
        <v>2033</v>
      </c>
      <c r="P160" s="25"/>
      <c r="Q160" s="25"/>
      <c r="R160" s="19"/>
      <c r="S160" s="26"/>
    </row>
    <row r="161" spans="3:19" x14ac:dyDescent="0.3">
      <c r="C161" s="6">
        <f t="shared" si="12"/>
        <v>2034</v>
      </c>
      <c r="D161" s="17"/>
      <c r="E161" s="17"/>
      <c r="G161" s="6">
        <f t="shared" si="13"/>
        <v>2034</v>
      </c>
      <c r="H161" s="25"/>
      <c r="I161" s="25"/>
      <c r="J161" s="25"/>
      <c r="K161" s="25"/>
      <c r="L161" s="25"/>
      <c r="M161" s="26"/>
      <c r="O161" s="6">
        <f t="shared" si="14"/>
        <v>2034</v>
      </c>
      <c r="P161" s="25"/>
      <c r="Q161" s="25"/>
      <c r="R161" s="19"/>
      <c r="S161" s="26"/>
    </row>
    <row r="162" spans="3:19" x14ac:dyDescent="0.3">
      <c r="C162" s="6">
        <f t="shared" si="12"/>
        <v>2035</v>
      </c>
      <c r="D162" s="17"/>
      <c r="E162" s="17"/>
      <c r="G162" s="6">
        <f t="shared" si="13"/>
        <v>2035</v>
      </c>
      <c r="H162" s="25"/>
      <c r="I162" s="25"/>
      <c r="J162" s="25"/>
      <c r="K162" s="25"/>
      <c r="L162" s="25"/>
      <c r="M162" s="26"/>
      <c r="O162" s="6">
        <f t="shared" si="14"/>
        <v>2035</v>
      </c>
      <c r="P162" s="25"/>
      <c r="Q162" s="25"/>
      <c r="R162" s="19"/>
      <c r="S162" s="26"/>
    </row>
    <row r="163" spans="3:19" x14ac:dyDescent="0.3">
      <c r="C163" s="6">
        <f t="shared" si="12"/>
        <v>2036</v>
      </c>
      <c r="D163" s="17"/>
      <c r="E163" s="17"/>
      <c r="G163" s="6">
        <f t="shared" si="13"/>
        <v>2036</v>
      </c>
      <c r="H163" s="25"/>
      <c r="I163" s="25"/>
      <c r="J163" s="25"/>
      <c r="K163" s="25"/>
      <c r="L163" s="25"/>
      <c r="M163" s="26"/>
      <c r="O163" s="6">
        <f t="shared" si="14"/>
        <v>2036</v>
      </c>
      <c r="P163" s="25"/>
      <c r="Q163" s="25"/>
      <c r="R163" s="19"/>
      <c r="S163" s="26"/>
    </row>
    <row r="164" spans="3:19" x14ac:dyDescent="0.3">
      <c r="C164" s="6">
        <f t="shared" si="12"/>
        <v>2037</v>
      </c>
      <c r="D164" s="17"/>
      <c r="E164" s="17"/>
      <c r="G164" s="6">
        <f t="shared" si="13"/>
        <v>2037</v>
      </c>
      <c r="H164" s="25"/>
      <c r="I164" s="25"/>
      <c r="J164" s="25"/>
      <c r="K164" s="25"/>
      <c r="L164" s="25"/>
      <c r="M164" s="26"/>
      <c r="O164" s="6">
        <f t="shared" si="14"/>
        <v>2037</v>
      </c>
      <c r="P164" s="25"/>
      <c r="Q164" s="25"/>
      <c r="R164" s="19"/>
      <c r="S164" s="26"/>
    </row>
    <row r="165" spans="3:19" x14ac:dyDescent="0.3">
      <c r="C165" s="6">
        <f t="shared" si="12"/>
        <v>2038</v>
      </c>
      <c r="D165" s="17"/>
      <c r="E165" s="17"/>
      <c r="G165" s="6">
        <f t="shared" si="13"/>
        <v>2038</v>
      </c>
      <c r="H165" s="25"/>
      <c r="I165" s="25"/>
      <c r="J165" s="25"/>
      <c r="K165" s="25"/>
      <c r="L165" s="25"/>
      <c r="M165" s="26"/>
      <c r="O165" s="6">
        <f t="shared" si="14"/>
        <v>2038</v>
      </c>
      <c r="P165" s="25"/>
      <c r="Q165" s="25"/>
      <c r="R165" s="19"/>
      <c r="S165" s="26"/>
    </row>
    <row r="166" spans="3:19" x14ac:dyDescent="0.3">
      <c r="C166" s="6">
        <f t="shared" si="12"/>
        <v>2039</v>
      </c>
      <c r="D166" s="17"/>
      <c r="E166" s="17"/>
      <c r="G166" s="6">
        <f t="shared" si="13"/>
        <v>2039</v>
      </c>
      <c r="H166" s="25"/>
      <c r="I166" s="25"/>
      <c r="J166" s="25"/>
      <c r="K166" s="25"/>
      <c r="L166" s="25"/>
      <c r="M166" s="26"/>
      <c r="O166" s="6">
        <f t="shared" si="14"/>
        <v>2039</v>
      </c>
      <c r="P166" s="25"/>
      <c r="Q166" s="25"/>
      <c r="R166" s="19"/>
      <c r="S166" s="26"/>
    </row>
    <row r="167" spans="3:19" x14ac:dyDescent="0.3">
      <c r="C167" s="6">
        <f t="shared" si="12"/>
        <v>2040</v>
      </c>
      <c r="D167" s="17"/>
      <c r="E167" s="17"/>
      <c r="G167" s="6">
        <f t="shared" si="13"/>
        <v>2040</v>
      </c>
      <c r="H167" s="25"/>
      <c r="I167" s="25"/>
      <c r="J167" s="25"/>
      <c r="K167" s="25"/>
      <c r="L167" s="25"/>
      <c r="M167" s="26"/>
      <c r="O167" s="6">
        <f t="shared" si="14"/>
        <v>2040</v>
      </c>
      <c r="P167" s="25"/>
      <c r="Q167" s="25"/>
      <c r="R167" s="19"/>
      <c r="S167" s="26"/>
    </row>
    <row r="168" spans="3:19" x14ac:dyDescent="0.3">
      <c r="C168" s="6">
        <f t="shared" si="12"/>
        <v>2041</v>
      </c>
      <c r="D168" s="17"/>
      <c r="E168" s="17"/>
      <c r="G168" s="6">
        <f t="shared" si="13"/>
        <v>2041</v>
      </c>
      <c r="H168" s="25"/>
      <c r="I168" s="25"/>
      <c r="J168" s="25"/>
      <c r="K168" s="25"/>
      <c r="L168" s="25"/>
      <c r="M168" s="26"/>
      <c r="O168" s="6">
        <f t="shared" si="14"/>
        <v>2041</v>
      </c>
      <c r="P168" s="25"/>
      <c r="Q168" s="25"/>
      <c r="R168" s="19"/>
      <c r="S168" s="26"/>
    </row>
    <row r="169" spans="3:19" x14ac:dyDescent="0.3">
      <c r="C169" s="6">
        <f t="shared" si="12"/>
        <v>2042</v>
      </c>
      <c r="D169" s="17"/>
      <c r="E169" s="17"/>
      <c r="G169" s="6">
        <f t="shared" si="13"/>
        <v>2042</v>
      </c>
      <c r="H169" s="25"/>
      <c r="I169" s="25"/>
      <c r="J169" s="25"/>
      <c r="K169" s="25"/>
      <c r="L169" s="25"/>
      <c r="M169" s="26"/>
      <c r="O169" s="6">
        <f t="shared" si="14"/>
        <v>2042</v>
      </c>
      <c r="P169" s="25"/>
      <c r="Q169" s="25"/>
      <c r="R169" s="19"/>
      <c r="S169" s="26"/>
    </row>
    <row r="170" spans="3:19" x14ac:dyDescent="0.3">
      <c r="C170" s="6">
        <f t="shared" si="12"/>
        <v>2043</v>
      </c>
      <c r="D170" s="17"/>
      <c r="E170" s="17"/>
      <c r="G170" s="6">
        <f t="shared" si="13"/>
        <v>2043</v>
      </c>
      <c r="H170" s="25"/>
      <c r="I170" s="25"/>
      <c r="J170" s="25"/>
      <c r="K170" s="25"/>
      <c r="L170" s="25"/>
      <c r="M170" s="26"/>
      <c r="O170" s="6">
        <f t="shared" si="14"/>
        <v>2043</v>
      </c>
      <c r="P170" s="25"/>
      <c r="Q170" s="25"/>
      <c r="R170" s="19"/>
      <c r="S170" s="26"/>
    </row>
    <row r="171" spans="3:19" x14ac:dyDescent="0.3">
      <c r="C171" s="6">
        <f t="shared" si="12"/>
        <v>2044</v>
      </c>
      <c r="D171" s="17"/>
      <c r="E171" s="17"/>
      <c r="G171" s="6">
        <f t="shared" si="13"/>
        <v>2044</v>
      </c>
      <c r="H171" s="25"/>
      <c r="I171" s="25"/>
      <c r="J171" s="25"/>
      <c r="K171" s="25"/>
      <c r="L171" s="25"/>
      <c r="M171" s="26"/>
      <c r="O171" s="6">
        <f t="shared" si="14"/>
        <v>2044</v>
      </c>
      <c r="P171" s="25"/>
      <c r="Q171" s="25"/>
      <c r="R171" s="19"/>
      <c r="S171" s="26"/>
    </row>
    <row r="172" spans="3:19" x14ac:dyDescent="0.3">
      <c r="C172" s="6">
        <f t="shared" si="12"/>
        <v>2045</v>
      </c>
      <c r="D172" s="17"/>
      <c r="E172" s="17"/>
      <c r="G172" s="6">
        <f t="shared" si="13"/>
        <v>2045</v>
      </c>
      <c r="H172" s="25"/>
      <c r="I172" s="25"/>
      <c r="J172" s="25"/>
      <c r="K172" s="25"/>
      <c r="L172" s="25"/>
      <c r="M172" s="26"/>
      <c r="O172" s="6">
        <f t="shared" si="14"/>
        <v>2045</v>
      </c>
      <c r="P172" s="25"/>
      <c r="Q172" s="25"/>
      <c r="R172" s="19"/>
      <c r="S172" s="26"/>
    </row>
    <row r="173" spans="3:19" x14ac:dyDescent="0.3">
      <c r="C173" s="6">
        <f t="shared" si="12"/>
        <v>2046</v>
      </c>
      <c r="D173" s="17"/>
      <c r="E173" s="17"/>
      <c r="G173" s="6">
        <f t="shared" si="13"/>
        <v>2046</v>
      </c>
      <c r="H173" s="25"/>
      <c r="I173" s="25"/>
      <c r="J173" s="25"/>
      <c r="K173" s="25"/>
      <c r="L173" s="25"/>
      <c r="M173" s="26"/>
      <c r="O173" s="6">
        <f t="shared" si="14"/>
        <v>2046</v>
      </c>
      <c r="P173" s="25"/>
      <c r="Q173" s="25"/>
      <c r="R173" s="19"/>
      <c r="S173" s="26"/>
    </row>
    <row r="174" spans="3:19" x14ac:dyDescent="0.3">
      <c r="C174" s="6">
        <f t="shared" si="12"/>
        <v>2047</v>
      </c>
      <c r="D174" s="17"/>
      <c r="E174" s="17"/>
      <c r="G174" s="6">
        <f t="shared" si="13"/>
        <v>2047</v>
      </c>
      <c r="H174" s="25"/>
      <c r="I174" s="25"/>
      <c r="J174" s="25"/>
      <c r="K174" s="25"/>
      <c r="L174" s="25"/>
      <c r="M174" s="26"/>
      <c r="O174" s="6">
        <f t="shared" si="14"/>
        <v>2047</v>
      </c>
      <c r="P174" s="25"/>
      <c r="Q174" s="25"/>
      <c r="R174" s="19"/>
      <c r="S174" s="26"/>
    </row>
    <row r="175" spans="3:19" x14ac:dyDescent="0.3">
      <c r="C175" s="6">
        <f t="shared" si="12"/>
        <v>2048</v>
      </c>
      <c r="D175" s="17"/>
      <c r="E175" s="17"/>
      <c r="G175" s="6">
        <f t="shared" si="13"/>
        <v>2048</v>
      </c>
      <c r="H175" s="25"/>
      <c r="I175" s="25"/>
      <c r="J175" s="25"/>
      <c r="K175" s="25"/>
      <c r="L175" s="25"/>
      <c r="M175" s="26"/>
      <c r="O175" s="6">
        <f t="shared" si="14"/>
        <v>2048</v>
      </c>
      <c r="P175" s="25"/>
      <c r="Q175" s="25"/>
      <c r="R175" s="19"/>
      <c r="S175" s="26"/>
    </row>
    <row r="176" spans="3:19" x14ac:dyDescent="0.3">
      <c r="C176" s="6">
        <f t="shared" si="12"/>
        <v>2049</v>
      </c>
      <c r="D176" s="17"/>
      <c r="E176" s="17"/>
      <c r="G176" s="6">
        <f t="shared" si="13"/>
        <v>2049</v>
      </c>
      <c r="H176" s="25"/>
      <c r="I176" s="25"/>
      <c r="J176" s="25"/>
      <c r="K176" s="25"/>
      <c r="L176" s="25"/>
      <c r="M176" s="26"/>
      <c r="O176" s="6">
        <f t="shared" si="14"/>
        <v>2049</v>
      </c>
      <c r="P176" s="25"/>
      <c r="Q176" s="25"/>
      <c r="R176" s="19"/>
      <c r="S176" s="26"/>
    </row>
    <row r="177" spans="3:19" x14ac:dyDescent="0.3">
      <c r="C177" s="66">
        <f t="shared" si="12"/>
        <v>2050</v>
      </c>
      <c r="D177" s="18"/>
      <c r="E177" s="18"/>
      <c r="G177" s="66">
        <f t="shared" si="13"/>
        <v>2050</v>
      </c>
      <c r="H177" s="27"/>
      <c r="I177" s="27"/>
      <c r="J177" s="27"/>
      <c r="K177" s="27"/>
      <c r="L177" s="27"/>
      <c r="M177" s="28"/>
      <c r="O177" s="66">
        <f t="shared" si="14"/>
        <v>2050</v>
      </c>
      <c r="P177" s="27"/>
      <c r="Q177" s="27"/>
      <c r="R177" s="21"/>
      <c r="S177" s="26"/>
    </row>
    <row r="178" spans="3:19" x14ac:dyDescent="0.3">
      <c r="C178"/>
      <c r="D178"/>
      <c r="G178" s="2"/>
      <c r="H178" s="2"/>
      <c r="I178" s="2"/>
      <c r="M178" s="35">
        <f>M145+NPV(GasSocialDiscountRate,M146:M177)</f>
        <v>0</v>
      </c>
      <c r="S178" s="35">
        <f>S145+NPV(GasSocialDiscountRate,S146:S177)</f>
        <v>0</v>
      </c>
    </row>
    <row r="179" spans="3:19" x14ac:dyDescent="0.3">
      <c r="C179"/>
      <c r="D179"/>
      <c r="G179" s="2"/>
      <c r="H179" s="2"/>
      <c r="I179" s="2"/>
      <c r="S179"/>
    </row>
    <row r="180" spans="3:19" x14ac:dyDescent="0.3">
      <c r="C180"/>
      <c r="D180"/>
      <c r="G180" s="2"/>
      <c r="H180" s="2"/>
      <c r="I180" s="2"/>
      <c r="S180"/>
    </row>
    <row r="181" spans="3:19" x14ac:dyDescent="0.3">
      <c r="C181"/>
      <c r="D181"/>
      <c r="G181" s="2"/>
      <c r="H181" s="2"/>
      <c r="I181" s="2"/>
      <c r="S181"/>
    </row>
    <row r="182" spans="3:19" ht="18" x14ac:dyDescent="0.35">
      <c r="C182" s="3">
        <f>C142+1</f>
        <v>2021</v>
      </c>
      <c r="D182" s="3" t="str">
        <f>D142</f>
        <v>Portfolio Characteristics</v>
      </c>
      <c r="G182" s="3">
        <f>G142+1</f>
        <v>2021</v>
      </c>
      <c r="H182" s="3" t="str">
        <f>H142</f>
        <v>Portfolio Costs</v>
      </c>
      <c r="O182" s="3">
        <f>O142+1</f>
        <v>2021</v>
      </c>
      <c r="P182" s="3" t="str">
        <f>P142</f>
        <v>Portfolio Benefits</v>
      </c>
      <c r="S182"/>
    </row>
    <row r="183" spans="3:19" x14ac:dyDescent="0.3">
      <c r="D183" s="8"/>
      <c r="G183" s="2"/>
      <c r="H183" s="8" t="s">
        <v>11</v>
      </c>
      <c r="O183" s="2"/>
      <c r="P183" s="8" t="s">
        <v>11</v>
      </c>
      <c r="S183"/>
    </row>
    <row r="184" spans="3:19" ht="43.2" x14ac:dyDescent="0.3">
      <c r="C184" s="13"/>
      <c r="D184" s="11" t="str">
        <f>D144</f>
        <v>Avoided Energy (Dth)</v>
      </c>
      <c r="E184" s="11" t="str">
        <f>E144</f>
        <v>Avoided Capacity (Dth -peak day)</v>
      </c>
      <c r="G184" s="10"/>
      <c r="H184" s="10" t="str">
        <f>H144</f>
        <v>Incentives &amp; Services</v>
      </c>
      <c r="I184" s="10" t="str">
        <f t="shared" ref="I184:M184" si="15">I144</f>
        <v>Program Implementation</v>
      </c>
      <c r="J184" s="10" t="str">
        <f t="shared" si="15"/>
        <v>Portfolio Administration</v>
      </c>
      <c r="K184" s="10" t="str">
        <f t="shared" si="15"/>
        <v>Portfolio EM&amp;V</v>
      </c>
      <c r="L184" s="10" t="str">
        <f t="shared" si="15"/>
        <v>Participant Net Cost</v>
      </c>
      <c r="M184" s="10" t="str">
        <f t="shared" si="15"/>
        <v>Total Societal Cost</v>
      </c>
      <c r="O184" s="13"/>
      <c r="P184" s="10" t="str">
        <f>P144</f>
        <v>Energy ($)</v>
      </c>
      <c r="Q184" s="10" t="str">
        <f t="shared" ref="Q184:S184" si="16">Q144</f>
        <v>CO2 ($)</v>
      </c>
      <c r="R184" s="11" t="s">
        <v>73</v>
      </c>
      <c r="S184" s="11" t="str">
        <f t="shared" si="16"/>
        <v>Total Portfolio Benefits</v>
      </c>
    </row>
    <row r="185" spans="3:19" x14ac:dyDescent="0.3">
      <c r="C185" s="6">
        <f>C$65</f>
        <v>2018</v>
      </c>
      <c r="D185" s="17"/>
      <c r="E185" s="17"/>
      <c r="G185" s="6">
        <f>G$65</f>
        <v>2018</v>
      </c>
      <c r="H185" s="25"/>
      <c r="I185" s="25"/>
      <c r="J185" s="25"/>
      <c r="K185" s="25"/>
      <c r="L185" s="25"/>
      <c r="M185" s="26"/>
      <c r="O185" s="6">
        <f>O$65</f>
        <v>2018</v>
      </c>
      <c r="P185" s="25"/>
      <c r="Q185" s="25"/>
      <c r="R185" s="19"/>
      <c r="S185" s="26"/>
    </row>
    <row r="186" spans="3:19" x14ac:dyDescent="0.3">
      <c r="C186" s="6">
        <f>C185+1</f>
        <v>2019</v>
      </c>
      <c r="D186" s="17"/>
      <c r="E186" s="17"/>
      <c r="G186" s="6">
        <f>G185+1</f>
        <v>2019</v>
      </c>
      <c r="H186" s="25"/>
      <c r="I186" s="25"/>
      <c r="J186" s="25"/>
      <c r="K186" s="25"/>
      <c r="L186" s="25"/>
      <c r="M186" s="26"/>
      <c r="O186" s="6">
        <f>O185+1</f>
        <v>2019</v>
      </c>
      <c r="P186" s="25"/>
      <c r="Q186" s="25"/>
      <c r="R186" s="19"/>
      <c r="S186" s="26"/>
    </row>
    <row r="187" spans="3:19" x14ac:dyDescent="0.3">
      <c r="C187" s="6">
        <f t="shared" ref="C187:C217" si="17">C186+1</f>
        <v>2020</v>
      </c>
      <c r="D187" s="17"/>
      <c r="E187" s="17"/>
      <c r="G187" s="6">
        <f t="shared" ref="G187:G218" si="18">G186+1</f>
        <v>2020</v>
      </c>
      <c r="H187" s="25"/>
      <c r="I187" s="25"/>
      <c r="J187" s="25"/>
      <c r="K187" s="25"/>
      <c r="L187" s="25"/>
      <c r="M187" s="26"/>
      <c r="O187" s="6">
        <f t="shared" ref="O187:O218" si="19">O186+1</f>
        <v>2020</v>
      </c>
      <c r="P187" s="25"/>
      <c r="Q187" s="25"/>
      <c r="R187" s="19"/>
      <c r="S187" s="26"/>
    </row>
    <row r="188" spans="3:19" x14ac:dyDescent="0.3">
      <c r="C188" s="6">
        <f t="shared" si="17"/>
        <v>2021</v>
      </c>
      <c r="D188" s="17"/>
      <c r="E188" s="17"/>
      <c r="G188" s="6">
        <f t="shared" si="18"/>
        <v>2021</v>
      </c>
      <c r="H188" s="25"/>
      <c r="I188" s="25"/>
      <c r="J188" s="25"/>
      <c r="K188" s="25"/>
      <c r="L188" s="25"/>
      <c r="M188" s="26"/>
      <c r="O188" s="6">
        <f t="shared" si="19"/>
        <v>2021</v>
      </c>
      <c r="P188" s="57"/>
      <c r="Q188" s="57"/>
      <c r="R188" s="19"/>
      <c r="S188" s="26"/>
    </row>
    <row r="189" spans="3:19" x14ac:dyDescent="0.3">
      <c r="C189" s="6">
        <f t="shared" si="17"/>
        <v>2022</v>
      </c>
      <c r="D189" s="17"/>
      <c r="E189" s="17"/>
      <c r="G189" s="6">
        <f t="shared" si="18"/>
        <v>2022</v>
      </c>
      <c r="H189" s="25"/>
      <c r="I189" s="25"/>
      <c r="J189" s="25"/>
      <c r="K189" s="25"/>
      <c r="L189" s="25"/>
      <c r="M189" s="26"/>
      <c r="O189" s="6">
        <f t="shared" si="19"/>
        <v>2022</v>
      </c>
      <c r="P189" s="57"/>
      <c r="Q189" s="57"/>
      <c r="R189" s="19"/>
      <c r="S189" s="26"/>
    </row>
    <row r="190" spans="3:19" x14ac:dyDescent="0.3">
      <c r="C190" s="6">
        <f t="shared" si="17"/>
        <v>2023</v>
      </c>
      <c r="D190" s="17"/>
      <c r="E190" s="17"/>
      <c r="G190" s="6">
        <f t="shared" si="18"/>
        <v>2023</v>
      </c>
      <c r="H190" s="25"/>
      <c r="I190" s="25"/>
      <c r="J190" s="25"/>
      <c r="K190" s="25"/>
      <c r="L190" s="25"/>
      <c r="M190" s="26"/>
      <c r="O190" s="6">
        <f t="shared" si="19"/>
        <v>2023</v>
      </c>
      <c r="P190" s="57"/>
      <c r="Q190" s="57"/>
      <c r="R190" s="19"/>
      <c r="S190" s="26"/>
    </row>
    <row r="191" spans="3:19" x14ac:dyDescent="0.3">
      <c r="C191" s="6">
        <f t="shared" si="17"/>
        <v>2024</v>
      </c>
      <c r="D191" s="17"/>
      <c r="E191" s="17"/>
      <c r="G191" s="6">
        <f t="shared" si="18"/>
        <v>2024</v>
      </c>
      <c r="H191" s="25"/>
      <c r="I191" s="25"/>
      <c r="J191" s="25"/>
      <c r="K191" s="25"/>
      <c r="L191" s="25"/>
      <c r="M191" s="26"/>
      <c r="O191" s="6">
        <f t="shared" si="19"/>
        <v>2024</v>
      </c>
      <c r="P191" s="57"/>
      <c r="Q191" s="57"/>
      <c r="R191" s="19"/>
      <c r="S191" s="26"/>
    </row>
    <row r="192" spans="3:19" x14ac:dyDescent="0.3">
      <c r="C192" s="6">
        <f t="shared" si="17"/>
        <v>2025</v>
      </c>
      <c r="D192" s="17"/>
      <c r="E192" s="17"/>
      <c r="G192" s="6">
        <f t="shared" si="18"/>
        <v>2025</v>
      </c>
      <c r="H192" s="25"/>
      <c r="I192" s="25"/>
      <c r="J192" s="25"/>
      <c r="K192" s="25"/>
      <c r="L192" s="25"/>
      <c r="M192" s="26"/>
      <c r="O192" s="6">
        <f t="shared" si="19"/>
        <v>2025</v>
      </c>
      <c r="P192" s="57"/>
      <c r="Q192" s="57"/>
      <c r="R192" s="19"/>
      <c r="S192" s="26"/>
    </row>
    <row r="193" spans="3:19" x14ac:dyDescent="0.3">
      <c r="C193" s="6">
        <f t="shared" si="17"/>
        <v>2026</v>
      </c>
      <c r="D193" s="17"/>
      <c r="E193" s="17"/>
      <c r="G193" s="6">
        <f t="shared" si="18"/>
        <v>2026</v>
      </c>
      <c r="H193" s="25"/>
      <c r="I193" s="25"/>
      <c r="J193" s="25"/>
      <c r="K193" s="25"/>
      <c r="L193" s="25"/>
      <c r="M193" s="26"/>
      <c r="O193" s="6">
        <f t="shared" si="19"/>
        <v>2026</v>
      </c>
      <c r="P193" s="57"/>
      <c r="Q193" s="57"/>
      <c r="R193" s="19"/>
      <c r="S193" s="26"/>
    </row>
    <row r="194" spans="3:19" x14ac:dyDescent="0.3">
      <c r="C194" s="6">
        <f t="shared" si="17"/>
        <v>2027</v>
      </c>
      <c r="D194" s="17"/>
      <c r="E194" s="17"/>
      <c r="G194" s="6">
        <f t="shared" si="18"/>
        <v>2027</v>
      </c>
      <c r="H194" s="25"/>
      <c r="I194" s="25"/>
      <c r="J194" s="25"/>
      <c r="K194" s="25"/>
      <c r="L194" s="25"/>
      <c r="M194" s="26"/>
      <c r="O194" s="6">
        <f t="shared" si="19"/>
        <v>2027</v>
      </c>
      <c r="P194" s="57"/>
      <c r="Q194" s="57"/>
      <c r="R194" s="19"/>
      <c r="S194" s="26"/>
    </row>
    <row r="195" spans="3:19" x14ac:dyDescent="0.3">
      <c r="C195" s="6">
        <f t="shared" si="17"/>
        <v>2028</v>
      </c>
      <c r="D195" s="17"/>
      <c r="E195" s="17"/>
      <c r="G195" s="6">
        <f t="shared" si="18"/>
        <v>2028</v>
      </c>
      <c r="H195" s="25"/>
      <c r="I195" s="25"/>
      <c r="J195" s="25"/>
      <c r="K195" s="25"/>
      <c r="L195" s="25"/>
      <c r="M195" s="26"/>
      <c r="O195" s="6">
        <f t="shared" si="19"/>
        <v>2028</v>
      </c>
      <c r="P195" s="25"/>
      <c r="Q195" s="25"/>
      <c r="R195" s="19"/>
      <c r="S195" s="26"/>
    </row>
    <row r="196" spans="3:19" x14ac:dyDescent="0.3">
      <c r="C196" s="6">
        <f t="shared" si="17"/>
        <v>2029</v>
      </c>
      <c r="D196" s="17"/>
      <c r="E196" s="17"/>
      <c r="G196" s="6">
        <f t="shared" si="18"/>
        <v>2029</v>
      </c>
      <c r="H196" s="25"/>
      <c r="I196" s="25"/>
      <c r="J196" s="25"/>
      <c r="K196" s="25"/>
      <c r="L196" s="25"/>
      <c r="M196" s="26"/>
      <c r="O196" s="6">
        <f t="shared" si="19"/>
        <v>2029</v>
      </c>
      <c r="P196" s="25"/>
      <c r="Q196" s="25"/>
      <c r="R196" s="19"/>
      <c r="S196" s="26"/>
    </row>
    <row r="197" spans="3:19" x14ac:dyDescent="0.3">
      <c r="C197" s="6">
        <f t="shared" si="17"/>
        <v>2030</v>
      </c>
      <c r="D197" s="17"/>
      <c r="E197" s="17"/>
      <c r="G197" s="6">
        <f t="shared" si="18"/>
        <v>2030</v>
      </c>
      <c r="H197" s="25"/>
      <c r="I197" s="25"/>
      <c r="J197" s="25"/>
      <c r="K197" s="25"/>
      <c r="L197" s="25"/>
      <c r="M197" s="26"/>
      <c r="O197" s="6">
        <f t="shared" si="19"/>
        <v>2030</v>
      </c>
      <c r="P197" s="25"/>
      <c r="Q197" s="25"/>
      <c r="R197" s="19"/>
      <c r="S197" s="26"/>
    </row>
    <row r="198" spans="3:19" x14ac:dyDescent="0.3">
      <c r="C198" s="6">
        <f t="shared" si="17"/>
        <v>2031</v>
      </c>
      <c r="D198" s="17"/>
      <c r="E198" s="17"/>
      <c r="G198" s="6">
        <f t="shared" si="18"/>
        <v>2031</v>
      </c>
      <c r="H198" s="25"/>
      <c r="I198" s="25"/>
      <c r="J198" s="25"/>
      <c r="K198" s="25"/>
      <c r="L198" s="25"/>
      <c r="M198" s="26"/>
      <c r="O198" s="6">
        <f t="shared" si="19"/>
        <v>2031</v>
      </c>
      <c r="P198" s="25"/>
      <c r="Q198" s="25"/>
      <c r="R198" s="19"/>
      <c r="S198" s="26"/>
    </row>
    <row r="199" spans="3:19" x14ac:dyDescent="0.3">
      <c r="C199" s="6">
        <f t="shared" si="17"/>
        <v>2032</v>
      </c>
      <c r="D199" s="17"/>
      <c r="E199" s="17"/>
      <c r="G199" s="6">
        <f t="shared" si="18"/>
        <v>2032</v>
      </c>
      <c r="H199" s="25"/>
      <c r="I199" s="25"/>
      <c r="J199" s="25"/>
      <c r="K199" s="25"/>
      <c r="L199" s="25"/>
      <c r="M199" s="26"/>
      <c r="O199" s="6">
        <f t="shared" si="19"/>
        <v>2032</v>
      </c>
      <c r="P199" s="25"/>
      <c r="Q199" s="25"/>
      <c r="R199" s="19"/>
      <c r="S199" s="26"/>
    </row>
    <row r="200" spans="3:19" x14ac:dyDescent="0.3">
      <c r="C200" s="6">
        <f t="shared" si="17"/>
        <v>2033</v>
      </c>
      <c r="D200" s="17"/>
      <c r="E200" s="17"/>
      <c r="G200" s="6">
        <f t="shared" si="18"/>
        <v>2033</v>
      </c>
      <c r="H200" s="25"/>
      <c r="I200" s="25"/>
      <c r="J200" s="25"/>
      <c r="K200" s="25"/>
      <c r="L200" s="25"/>
      <c r="M200" s="26"/>
      <c r="O200" s="6">
        <f t="shared" si="19"/>
        <v>2033</v>
      </c>
      <c r="P200" s="25"/>
      <c r="Q200" s="25"/>
      <c r="R200" s="19"/>
      <c r="S200" s="26"/>
    </row>
    <row r="201" spans="3:19" x14ac:dyDescent="0.3">
      <c r="C201" s="6">
        <f t="shared" si="17"/>
        <v>2034</v>
      </c>
      <c r="D201" s="17"/>
      <c r="E201" s="17"/>
      <c r="G201" s="6">
        <f t="shared" si="18"/>
        <v>2034</v>
      </c>
      <c r="H201" s="25"/>
      <c r="I201" s="25"/>
      <c r="J201" s="25"/>
      <c r="K201" s="25"/>
      <c r="L201" s="25"/>
      <c r="M201" s="26"/>
      <c r="O201" s="6">
        <f t="shared" si="19"/>
        <v>2034</v>
      </c>
      <c r="P201" s="25"/>
      <c r="Q201" s="25"/>
      <c r="R201" s="19"/>
      <c r="S201" s="26"/>
    </row>
    <row r="202" spans="3:19" x14ac:dyDescent="0.3">
      <c r="C202" s="6">
        <f t="shared" si="17"/>
        <v>2035</v>
      </c>
      <c r="D202" s="17"/>
      <c r="E202" s="17"/>
      <c r="G202" s="6">
        <f t="shared" si="18"/>
        <v>2035</v>
      </c>
      <c r="H202" s="25"/>
      <c r="I202" s="25"/>
      <c r="J202" s="25"/>
      <c r="K202" s="25"/>
      <c r="L202" s="25"/>
      <c r="M202" s="26"/>
      <c r="O202" s="6">
        <f t="shared" si="19"/>
        <v>2035</v>
      </c>
      <c r="P202" s="25"/>
      <c r="Q202" s="25"/>
      <c r="R202" s="19"/>
      <c r="S202" s="26"/>
    </row>
    <row r="203" spans="3:19" x14ac:dyDescent="0.3">
      <c r="C203" s="6">
        <f t="shared" si="17"/>
        <v>2036</v>
      </c>
      <c r="D203" s="17"/>
      <c r="E203" s="17"/>
      <c r="G203" s="6">
        <f t="shared" si="18"/>
        <v>2036</v>
      </c>
      <c r="H203" s="25"/>
      <c r="I203" s="25"/>
      <c r="J203" s="25"/>
      <c r="K203" s="25"/>
      <c r="L203" s="25"/>
      <c r="M203" s="26"/>
      <c r="O203" s="6">
        <f t="shared" si="19"/>
        <v>2036</v>
      </c>
      <c r="P203" s="25"/>
      <c r="Q203" s="25"/>
      <c r="R203" s="19"/>
      <c r="S203" s="26"/>
    </row>
    <row r="204" spans="3:19" x14ac:dyDescent="0.3">
      <c r="C204" s="6">
        <f t="shared" si="17"/>
        <v>2037</v>
      </c>
      <c r="D204" s="17"/>
      <c r="E204" s="17"/>
      <c r="G204" s="6">
        <f t="shared" si="18"/>
        <v>2037</v>
      </c>
      <c r="H204" s="25"/>
      <c r="I204" s="25"/>
      <c r="J204" s="25"/>
      <c r="K204" s="25"/>
      <c r="L204" s="25"/>
      <c r="M204" s="26"/>
      <c r="O204" s="6">
        <f t="shared" si="19"/>
        <v>2037</v>
      </c>
      <c r="P204" s="25"/>
      <c r="Q204" s="25"/>
      <c r="R204" s="19"/>
      <c r="S204" s="26"/>
    </row>
    <row r="205" spans="3:19" x14ac:dyDescent="0.3">
      <c r="C205" s="6">
        <f t="shared" si="17"/>
        <v>2038</v>
      </c>
      <c r="D205" s="17"/>
      <c r="E205" s="17"/>
      <c r="G205" s="6">
        <f t="shared" si="18"/>
        <v>2038</v>
      </c>
      <c r="H205" s="25"/>
      <c r="I205" s="25"/>
      <c r="J205" s="25"/>
      <c r="K205" s="25"/>
      <c r="L205" s="25"/>
      <c r="M205" s="26"/>
      <c r="O205" s="6">
        <f t="shared" si="19"/>
        <v>2038</v>
      </c>
      <c r="P205" s="25"/>
      <c r="Q205" s="25"/>
      <c r="R205" s="19"/>
      <c r="S205" s="26"/>
    </row>
    <row r="206" spans="3:19" x14ac:dyDescent="0.3">
      <c r="C206" s="6">
        <f t="shared" si="17"/>
        <v>2039</v>
      </c>
      <c r="D206" s="17"/>
      <c r="E206" s="17"/>
      <c r="G206" s="6">
        <f t="shared" si="18"/>
        <v>2039</v>
      </c>
      <c r="H206" s="25"/>
      <c r="I206" s="25"/>
      <c r="J206" s="25"/>
      <c r="K206" s="25"/>
      <c r="L206" s="25"/>
      <c r="M206" s="26"/>
      <c r="O206" s="6">
        <f t="shared" si="19"/>
        <v>2039</v>
      </c>
      <c r="P206" s="25"/>
      <c r="Q206" s="25"/>
      <c r="R206" s="19"/>
      <c r="S206" s="26"/>
    </row>
    <row r="207" spans="3:19" x14ac:dyDescent="0.3">
      <c r="C207" s="6">
        <f t="shared" si="17"/>
        <v>2040</v>
      </c>
      <c r="D207" s="17"/>
      <c r="E207" s="17"/>
      <c r="G207" s="6">
        <f t="shared" si="18"/>
        <v>2040</v>
      </c>
      <c r="H207" s="25"/>
      <c r="I207" s="25"/>
      <c r="J207" s="25"/>
      <c r="K207" s="25"/>
      <c r="L207" s="25"/>
      <c r="M207" s="26"/>
      <c r="O207" s="6">
        <f t="shared" si="19"/>
        <v>2040</v>
      </c>
      <c r="P207" s="25"/>
      <c r="Q207" s="25"/>
      <c r="R207" s="19"/>
      <c r="S207" s="26"/>
    </row>
    <row r="208" spans="3:19" x14ac:dyDescent="0.3">
      <c r="C208" s="6">
        <f t="shared" si="17"/>
        <v>2041</v>
      </c>
      <c r="D208" s="17"/>
      <c r="E208" s="17"/>
      <c r="G208" s="6">
        <f t="shared" si="18"/>
        <v>2041</v>
      </c>
      <c r="H208" s="25"/>
      <c r="I208" s="25"/>
      <c r="J208" s="25"/>
      <c r="K208" s="25"/>
      <c r="L208" s="25"/>
      <c r="M208" s="26"/>
      <c r="O208" s="6">
        <f t="shared" si="19"/>
        <v>2041</v>
      </c>
      <c r="P208" s="25"/>
      <c r="Q208" s="25"/>
      <c r="R208" s="19"/>
      <c r="S208" s="26"/>
    </row>
    <row r="209" spans="3:19" x14ac:dyDescent="0.3">
      <c r="C209" s="6">
        <f t="shared" si="17"/>
        <v>2042</v>
      </c>
      <c r="D209" s="17"/>
      <c r="E209" s="17"/>
      <c r="G209" s="6">
        <f t="shared" si="18"/>
        <v>2042</v>
      </c>
      <c r="H209" s="25"/>
      <c r="I209" s="25"/>
      <c r="J209" s="25"/>
      <c r="K209" s="25"/>
      <c r="L209" s="25"/>
      <c r="M209" s="26"/>
      <c r="O209" s="6">
        <f t="shared" si="19"/>
        <v>2042</v>
      </c>
      <c r="P209" s="25"/>
      <c r="Q209" s="25"/>
      <c r="R209" s="19"/>
      <c r="S209" s="26"/>
    </row>
    <row r="210" spans="3:19" x14ac:dyDescent="0.3">
      <c r="C210" s="6">
        <f t="shared" si="17"/>
        <v>2043</v>
      </c>
      <c r="D210" s="17"/>
      <c r="E210" s="17"/>
      <c r="G210" s="6">
        <f t="shared" si="18"/>
        <v>2043</v>
      </c>
      <c r="H210" s="25"/>
      <c r="I210" s="25"/>
      <c r="J210" s="25"/>
      <c r="K210" s="25"/>
      <c r="L210" s="25"/>
      <c r="M210" s="26"/>
      <c r="O210" s="6">
        <f t="shared" si="19"/>
        <v>2043</v>
      </c>
      <c r="P210" s="25"/>
      <c r="Q210" s="25"/>
      <c r="R210" s="19"/>
      <c r="S210" s="26"/>
    </row>
    <row r="211" spans="3:19" x14ac:dyDescent="0.3">
      <c r="C211" s="6">
        <f t="shared" si="17"/>
        <v>2044</v>
      </c>
      <c r="D211" s="17"/>
      <c r="E211" s="17"/>
      <c r="G211" s="6">
        <f t="shared" si="18"/>
        <v>2044</v>
      </c>
      <c r="H211" s="25"/>
      <c r="I211" s="25"/>
      <c r="J211" s="25"/>
      <c r="K211" s="25"/>
      <c r="L211" s="25"/>
      <c r="M211" s="26"/>
      <c r="O211" s="6">
        <f t="shared" si="19"/>
        <v>2044</v>
      </c>
      <c r="P211" s="25"/>
      <c r="Q211" s="25"/>
      <c r="R211" s="19"/>
      <c r="S211" s="26"/>
    </row>
    <row r="212" spans="3:19" x14ac:dyDescent="0.3">
      <c r="C212" s="6">
        <f t="shared" si="17"/>
        <v>2045</v>
      </c>
      <c r="D212" s="17"/>
      <c r="E212" s="17"/>
      <c r="G212" s="6">
        <f t="shared" si="18"/>
        <v>2045</v>
      </c>
      <c r="H212" s="25"/>
      <c r="I212" s="25"/>
      <c r="J212" s="25"/>
      <c r="K212" s="25"/>
      <c r="L212" s="25"/>
      <c r="M212" s="26"/>
      <c r="O212" s="6">
        <f t="shared" si="19"/>
        <v>2045</v>
      </c>
      <c r="P212" s="25"/>
      <c r="Q212" s="25"/>
      <c r="R212" s="19"/>
      <c r="S212" s="26"/>
    </row>
    <row r="213" spans="3:19" x14ac:dyDescent="0.3">
      <c r="C213" s="6">
        <f t="shared" si="17"/>
        <v>2046</v>
      </c>
      <c r="D213" s="17"/>
      <c r="E213" s="17"/>
      <c r="G213" s="6">
        <f t="shared" si="18"/>
        <v>2046</v>
      </c>
      <c r="H213" s="25"/>
      <c r="I213" s="25"/>
      <c r="J213" s="25"/>
      <c r="K213" s="25"/>
      <c r="L213" s="25"/>
      <c r="M213" s="26"/>
      <c r="O213" s="6">
        <f t="shared" si="19"/>
        <v>2046</v>
      </c>
      <c r="P213" s="25"/>
      <c r="Q213" s="25"/>
      <c r="R213" s="19"/>
      <c r="S213" s="26"/>
    </row>
    <row r="214" spans="3:19" x14ac:dyDescent="0.3">
      <c r="C214" s="6">
        <f t="shared" si="17"/>
        <v>2047</v>
      </c>
      <c r="D214" s="17"/>
      <c r="E214" s="17"/>
      <c r="G214" s="6">
        <f t="shared" si="18"/>
        <v>2047</v>
      </c>
      <c r="H214" s="25"/>
      <c r="I214" s="25"/>
      <c r="J214" s="25"/>
      <c r="K214" s="25"/>
      <c r="L214" s="25"/>
      <c r="M214" s="26"/>
      <c r="O214" s="6">
        <f t="shared" si="19"/>
        <v>2047</v>
      </c>
      <c r="P214" s="25"/>
      <c r="Q214" s="25"/>
      <c r="R214" s="19"/>
      <c r="S214" s="26"/>
    </row>
    <row r="215" spans="3:19" x14ac:dyDescent="0.3">
      <c r="C215" s="6">
        <f t="shared" si="17"/>
        <v>2048</v>
      </c>
      <c r="D215" s="17"/>
      <c r="E215" s="17"/>
      <c r="G215" s="6">
        <f t="shared" si="18"/>
        <v>2048</v>
      </c>
      <c r="H215" s="25"/>
      <c r="I215" s="25"/>
      <c r="J215" s="25"/>
      <c r="K215" s="25"/>
      <c r="L215" s="25"/>
      <c r="M215" s="26"/>
      <c r="O215" s="6">
        <f t="shared" si="19"/>
        <v>2048</v>
      </c>
      <c r="P215" s="25"/>
      <c r="Q215" s="25"/>
      <c r="R215" s="19"/>
      <c r="S215" s="26"/>
    </row>
    <row r="216" spans="3:19" x14ac:dyDescent="0.3">
      <c r="C216" s="6">
        <f t="shared" si="17"/>
        <v>2049</v>
      </c>
      <c r="D216" s="17"/>
      <c r="E216" s="17"/>
      <c r="G216" s="6">
        <f t="shared" si="18"/>
        <v>2049</v>
      </c>
      <c r="H216" s="25"/>
      <c r="I216" s="25"/>
      <c r="J216" s="25"/>
      <c r="K216" s="25"/>
      <c r="L216" s="25"/>
      <c r="M216" s="26"/>
      <c r="O216" s="6">
        <f t="shared" si="19"/>
        <v>2049</v>
      </c>
      <c r="P216" s="25"/>
      <c r="Q216" s="25"/>
      <c r="R216" s="19"/>
      <c r="S216" s="26"/>
    </row>
    <row r="217" spans="3:19" x14ac:dyDescent="0.3">
      <c r="C217" s="6">
        <f t="shared" si="17"/>
        <v>2050</v>
      </c>
      <c r="D217" s="17"/>
      <c r="E217" s="17"/>
      <c r="G217" s="6">
        <f t="shared" si="18"/>
        <v>2050</v>
      </c>
      <c r="H217" s="25"/>
      <c r="I217" s="25"/>
      <c r="J217" s="25"/>
      <c r="K217" s="25"/>
      <c r="L217" s="25"/>
      <c r="M217" s="26"/>
      <c r="O217" s="6">
        <f t="shared" si="19"/>
        <v>2050</v>
      </c>
      <c r="P217" s="25"/>
      <c r="Q217" s="25"/>
      <c r="R217" s="19"/>
      <c r="S217" s="26"/>
    </row>
    <row r="218" spans="3:19" x14ac:dyDescent="0.3">
      <c r="C218" s="6">
        <f>C217+1</f>
        <v>2051</v>
      </c>
      <c r="D218" s="18"/>
      <c r="E218" s="18"/>
      <c r="G218" s="6">
        <f t="shared" si="18"/>
        <v>2051</v>
      </c>
      <c r="H218" s="27"/>
      <c r="I218" s="27"/>
      <c r="J218" s="27"/>
      <c r="K218" s="27"/>
      <c r="L218" s="27"/>
      <c r="M218" s="28"/>
      <c r="O218" s="6">
        <f t="shared" si="19"/>
        <v>2051</v>
      </c>
      <c r="P218" s="27"/>
      <c r="Q218" s="27"/>
      <c r="R218" s="21"/>
      <c r="S218" s="26"/>
    </row>
    <row r="219" spans="3:19" x14ac:dyDescent="0.3">
      <c r="C219"/>
      <c r="D219"/>
      <c r="G219" s="2"/>
      <c r="H219" s="2"/>
      <c r="I219" s="2"/>
      <c r="M219" s="35">
        <f>M185+NPV(GasSocialDiscountRate,M186:M218)</f>
        <v>0</v>
      </c>
      <c r="S219" s="35">
        <f>S185+NPV(GasSocialDiscountRate,S186:S218)</f>
        <v>0</v>
      </c>
    </row>
    <row r="220" spans="3:19" x14ac:dyDescent="0.3">
      <c r="C220"/>
      <c r="D220"/>
      <c r="G220" s="2"/>
      <c r="H220" s="2"/>
      <c r="I220" s="2"/>
      <c r="S220"/>
    </row>
    <row r="221" spans="3:19" x14ac:dyDescent="0.3">
      <c r="C221"/>
      <c r="D221"/>
      <c r="G221" s="2"/>
      <c r="H221" s="2"/>
      <c r="I221" s="2"/>
      <c r="S221"/>
    </row>
    <row r="222" spans="3:19" x14ac:dyDescent="0.3">
      <c r="C222"/>
      <c r="D222"/>
      <c r="G222" s="2"/>
      <c r="H222" s="2"/>
      <c r="I222" s="2"/>
      <c r="S222"/>
    </row>
    <row r="223" spans="3:19" ht="18" x14ac:dyDescent="0.35">
      <c r="C223" s="3">
        <f>C182+1</f>
        <v>2022</v>
      </c>
      <c r="D223" s="3" t="str">
        <f>D182</f>
        <v>Portfolio Characteristics</v>
      </c>
      <c r="G223" s="3">
        <f>G182+1</f>
        <v>2022</v>
      </c>
      <c r="H223" s="3" t="str">
        <f>H182</f>
        <v>Portfolio Costs</v>
      </c>
      <c r="O223" s="3">
        <f>O182+1</f>
        <v>2022</v>
      </c>
      <c r="P223" s="3" t="str">
        <f>P182</f>
        <v>Portfolio Benefits</v>
      </c>
      <c r="S223"/>
    </row>
    <row r="224" spans="3:19" x14ac:dyDescent="0.3">
      <c r="D224" s="8"/>
      <c r="G224" s="2"/>
      <c r="H224" s="8" t="s">
        <v>11</v>
      </c>
      <c r="O224" s="2"/>
      <c r="P224" s="8" t="s">
        <v>11</v>
      </c>
      <c r="S224"/>
    </row>
    <row r="225" spans="3:19" ht="43.2" x14ac:dyDescent="0.3">
      <c r="C225" s="13"/>
      <c r="D225" s="11" t="str">
        <f>D184</f>
        <v>Avoided Energy (Dth)</v>
      </c>
      <c r="E225" s="11" t="str">
        <f>E184</f>
        <v>Avoided Capacity (Dth -peak day)</v>
      </c>
      <c r="G225" s="10"/>
      <c r="H225" s="10" t="str">
        <f>H184</f>
        <v>Incentives &amp; Services</v>
      </c>
      <c r="I225" s="10" t="str">
        <f t="shared" ref="I225:M225" si="20">I184</f>
        <v>Program Implementation</v>
      </c>
      <c r="J225" s="10" t="str">
        <f t="shared" si="20"/>
        <v>Portfolio Administration</v>
      </c>
      <c r="K225" s="10" t="str">
        <f t="shared" si="20"/>
        <v>Portfolio EM&amp;V</v>
      </c>
      <c r="L225" s="10" t="str">
        <f t="shared" si="20"/>
        <v>Participant Net Cost</v>
      </c>
      <c r="M225" s="10" t="str">
        <f t="shared" si="20"/>
        <v>Total Societal Cost</v>
      </c>
      <c r="O225" s="13"/>
      <c r="P225" s="10" t="str">
        <f>P184</f>
        <v>Energy ($)</v>
      </c>
      <c r="Q225" s="10" t="str">
        <f t="shared" ref="Q225:S225" si="21">Q184</f>
        <v>CO2 ($)</v>
      </c>
      <c r="R225" s="11" t="s">
        <v>73</v>
      </c>
      <c r="S225" s="11" t="str">
        <f t="shared" si="21"/>
        <v>Total Portfolio Benefits</v>
      </c>
    </row>
    <row r="226" spans="3:19" x14ac:dyDescent="0.3">
      <c r="C226" s="6">
        <f>C$65</f>
        <v>2018</v>
      </c>
      <c r="D226" s="17"/>
      <c r="E226" s="17"/>
      <c r="G226" s="6">
        <f>G$65</f>
        <v>2018</v>
      </c>
      <c r="H226" s="25"/>
      <c r="I226" s="25"/>
      <c r="J226" s="25"/>
      <c r="K226" s="25"/>
      <c r="L226" s="25"/>
      <c r="M226" s="26"/>
      <c r="O226" s="6">
        <f>O$65</f>
        <v>2018</v>
      </c>
      <c r="P226" s="25"/>
      <c r="Q226" s="25"/>
      <c r="R226" s="19"/>
      <c r="S226" s="26"/>
    </row>
    <row r="227" spans="3:19" x14ac:dyDescent="0.3">
      <c r="C227" s="6">
        <f>C226+1</f>
        <v>2019</v>
      </c>
      <c r="D227" s="17"/>
      <c r="E227" s="17"/>
      <c r="G227" s="6">
        <f>G226+1</f>
        <v>2019</v>
      </c>
      <c r="H227" s="25"/>
      <c r="I227" s="25"/>
      <c r="J227" s="25"/>
      <c r="K227" s="25"/>
      <c r="L227" s="25"/>
      <c r="M227" s="26"/>
      <c r="O227" s="6">
        <f>O226+1</f>
        <v>2019</v>
      </c>
      <c r="P227" s="25"/>
      <c r="Q227" s="25"/>
      <c r="R227" s="19"/>
      <c r="S227" s="26"/>
    </row>
    <row r="228" spans="3:19" x14ac:dyDescent="0.3">
      <c r="C228" s="6">
        <f t="shared" ref="C228:C260" si="22">C227+1</f>
        <v>2020</v>
      </c>
      <c r="D228" s="17"/>
      <c r="E228" s="17"/>
      <c r="G228" s="6">
        <f t="shared" ref="G228:G260" si="23">G227+1</f>
        <v>2020</v>
      </c>
      <c r="H228" s="25"/>
      <c r="I228" s="25"/>
      <c r="J228" s="25"/>
      <c r="K228" s="25"/>
      <c r="L228" s="25"/>
      <c r="M228" s="26"/>
      <c r="O228" s="6">
        <f t="shared" ref="O228:O260" si="24">O227+1</f>
        <v>2020</v>
      </c>
      <c r="P228" s="25"/>
      <c r="Q228" s="25"/>
      <c r="R228" s="19"/>
      <c r="S228" s="26"/>
    </row>
    <row r="229" spans="3:19" x14ac:dyDescent="0.3">
      <c r="C229" s="6">
        <f t="shared" si="22"/>
        <v>2021</v>
      </c>
      <c r="D229" s="17"/>
      <c r="E229" s="17"/>
      <c r="G229" s="6">
        <f t="shared" si="23"/>
        <v>2021</v>
      </c>
      <c r="H229" s="25"/>
      <c r="I229" s="25"/>
      <c r="J229" s="25"/>
      <c r="K229" s="25"/>
      <c r="L229" s="25"/>
      <c r="M229" s="26"/>
      <c r="O229" s="6">
        <f t="shared" si="24"/>
        <v>2021</v>
      </c>
      <c r="P229" s="25"/>
      <c r="Q229" s="25"/>
      <c r="R229" s="19"/>
      <c r="S229" s="26"/>
    </row>
    <row r="230" spans="3:19" x14ac:dyDescent="0.3">
      <c r="C230" s="6">
        <f t="shared" si="22"/>
        <v>2022</v>
      </c>
      <c r="D230" s="17"/>
      <c r="E230" s="17"/>
      <c r="G230" s="6">
        <f t="shared" si="23"/>
        <v>2022</v>
      </c>
      <c r="H230" s="25"/>
      <c r="I230" s="25"/>
      <c r="J230" s="25"/>
      <c r="K230" s="25"/>
      <c r="L230" s="25"/>
      <c r="M230" s="26"/>
      <c r="O230" s="6">
        <f t="shared" si="24"/>
        <v>2022</v>
      </c>
      <c r="P230" s="57"/>
      <c r="Q230" s="57"/>
      <c r="R230" s="19"/>
      <c r="S230" s="26"/>
    </row>
    <row r="231" spans="3:19" x14ac:dyDescent="0.3">
      <c r="C231" s="6">
        <f t="shared" si="22"/>
        <v>2023</v>
      </c>
      <c r="D231" s="17"/>
      <c r="E231" s="17"/>
      <c r="G231" s="6">
        <f t="shared" si="23"/>
        <v>2023</v>
      </c>
      <c r="H231" s="25"/>
      <c r="I231" s="25"/>
      <c r="J231" s="25"/>
      <c r="K231" s="25"/>
      <c r="L231" s="25"/>
      <c r="M231" s="26"/>
      <c r="O231" s="6">
        <f t="shared" si="24"/>
        <v>2023</v>
      </c>
      <c r="P231" s="57"/>
      <c r="Q231" s="57"/>
      <c r="R231" s="19"/>
      <c r="S231" s="26"/>
    </row>
    <row r="232" spans="3:19" x14ac:dyDescent="0.3">
      <c r="C232" s="6">
        <f t="shared" si="22"/>
        <v>2024</v>
      </c>
      <c r="D232" s="17"/>
      <c r="E232" s="17"/>
      <c r="G232" s="6">
        <f t="shared" si="23"/>
        <v>2024</v>
      </c>
      <c r="H232" s="25"/>
      <c r="I232" s="25"/>
      <c r="J232" s="25"/>
      <c r="K232" s="25"/>
      <c r="L232" s="25"/>
      <c r="M232" s="26"/>
      <c r="O232" s="6">
        <f t="shared" si="24"/>
        <v>2024</v>
      </c>
      <c r="P232" s="57"/>
      <c r="Q232" s="57"/>
      <c r="R232" s="19"/>
      <c r="S232" s="26"/>
    </row>
    <row r="233" spans="3:19" x14ac:dyDescent="0.3">
      <c r="C233" s="6">
        <f t="shared" si="22"/>
        <v>2025</v>
      </c>
      <c r="D233" s="17"/>
      <c r="E233" s="17"/>
      <c r="G233" s="6">
        <f t="shared" si="23"/>
        <v>2025</v>
      </c>
      <c r="H233" s="25"/>
      <c r="I233" s="25"/>
      <c r="J233" s="25"/>
      <c r="K233" s="25"/>
      <c r="L233" s="25"/>
      <c r="M233" s="26"/>
      <c r="O233" s="6">
        <f t="shared" si="24"/>
        <v>2025</v>
      </c>
      <c r="P233" s="57"/>
      <c r="Q233" s="57"/>
      <c r="R233" s="19"/>
      <c r="S233" s="26"/>
    </row>
    <row r="234" spans="3:19" x14ac:dyDescent="0.3">
      <c r="C234" s="6">
        <f t="shared" si="22"/>
        <v>2026</v>
      </c>
      <c r="D234" s="17"/>
      <c r="E234" s="17"/>
      <c r="G234" s="6">
        <f t="shared" si="23"/>
        <v>2026</v>
      </c>
      <c r="H234" s="25"/>
      <c r="I234" s="25"/>
      <c r="J234" s="25"/>
      <c r="K234" s="25"/>
      <c r="L234" s="25"/>
      <c r="M234" s="26"/>
      <c r="O234" s="6">
        <f t="shared" si="24"/>
        <v>2026</v>
      </c>
      <c r="P234" s="57"/>
      <c r="Q234" s="57"/>
      <c r="R234" s="19"/>
      <c r="S234" s="26"/>
    </row>
    <row r="235" spans="3:19" x14ac:dyDescent="0.3">
      <c r="C235" s="6">
        <f t="shared" si="22"/>
        <v>2027</v>
      </c>
      <c r="D235" s="17"/>
      <c r="E235" s="17"/>
      <c r="G235" s="6">
        <f t="shared" si="23"/>
        <v>2027</v>
      </c>
      <c r="H235" s="25"/>
      <c r="I235" s="25"/>
      <c r="J235" s="25"/>
      <c r="K235" s="25"/>
      <c r="L235" s="25"/>
      <c r="M235" s="26"/>
      <c r="O235" s="6">
        <f t="shared" si="24"/>
        <v>2027</v>
      </c>
      <c r="P235" s="57"/>
      <c r="Q235" s="57"/>
      <c r="R235" s="19"/>
      <c r="S235" s="26"/>
    </row>
    <row r="236" spans="3:19" x14ac:dyDescent="0.3">
      <c r="C236" s="6">
        <f t="shared" si="22"/>
        <v>2028</v>
      </c>
      <c r="D236" s="17"/>
      <c r="E236" s="17"/>
      <c r="G236" s="6">
        <f t="shared" si="23"/>
        <v>2028</v>
      </c>
      <c r="H236" s="25"/>
      <c r="I236" s="25"/>
      <c r="J236" s="25"/>
      <c r="K236" s="25"/>
      <c r="L236" s="25"/>
      <c r="M236" s="26"/>
      <c r="O236" s="6">
        <f t="shared" si="24"/>
        <v>2028</v>
      </c>
      <c r="P236" s="57"/>
      <c r="Q236" s="57"/>
      <c r="R236" s="19"/>
      <c r="S236" s="26"/>
    </row>
    <row r="237" spans="3:19" x14ac:dyDescent="0.3">
      <c r="C237" s="6">
        <f t="shared" si="22"/>
        <v>2029</v>
      </c>
      <c r="D237" s="17"/>
      <c r="E237" s="17"/>
      <c r="G237" s="6">
        <f t="shared" si="23"/>
        <v>2029</v>
      </c>
      <c r="H237" s="25"/>
      <c r="I237" s="25"/>
      <c r="J237" s="25"/>
      <c r="K237" s="25"/>
      <c r="L237" s="25"/>
      <c r="M237" s="26"/>
      <c r="O237" s="6">
        <f t="shared" si="24"/>
        <v>2029</v>
      </c>
      <c r="P237" s="25"/>
      <c r="Q237" s="25"/>
      <c r="R237" s="19"/>
      <c r="S237" s="26"/>
    </row>
    <row r="238" spans="3:19" x14ac:dyDescent="0.3">
      <c r="C238" s="6">
        <f t="shared" si="22"/>
        <v>2030</v>
      </c>
      <c r="D238" s="17"/>
      <c r="E238" s="17"/>
      <c r="G238" s="6">
        <f t="shared" si="23"/>
        <v>2030</v>
      </c>
      <c r="H238" s="25"/>
      <c r="I238" s="25"/>
      <c r="J238" s="25"/>
      <c r="K238" s="25"/>
      <c r="L238" s="25"/>
      <c r="M238" s="26"/>
      <c r="O238" s="6">
        <f t="shared" si="24"/>
        <v>2030</v>
      </c>
      <c r="P238" s="25"/>
      <c r="Q238" s="25"/>
      <c r="R238" s="19"/>
      <c r="S238" s="26"/>
    </row>
    <row r="239" spans="3:19" x14ac:dyDescent="0.3">
      <c r="C239" s="6">
        <f t="shared" si="22"/>
        <v>2031</v>
      </c>
      <c r="D239" s="17"/>
      <c r="E239" s="17"/>
      <c r="G239" s="6">
        <f t="shared" si="23"/>
        <v>2031</v>
      </c>
      <c r="H239" s="25"/>
      <c r="I239" s="25"/>
      <c r="J239" s="25"/>
      <c r="K239" s="25"/>
      <c r="L239" s="25"/>
      <c r="M239" s="26"/>
      <c r="O239" s="6">
        <f t="shared" si="24"/>
        <v>2031</v>
      </c>
      <c r="P239" s="25"/>
      <c r="Q239" s="25"/>
      <c r="R239" s="19"/>
      <c r="S239" s="26"/>
    </row>
    <row r="240" spans="3:19" x14ac:dyDescent="0.3">
      <c r="C240" s="6">
        <f t="shared" si="22"/>
        <v>2032</v>
      </c>
      <c r="D240" s="17"/>
      <c r="E240" s="17"/>
      <c r="G240" s="6">
        <f t="shared" si="23"/>
        <v>2032</v>
      </c>
      <c r="H240" s="25"/>
      <c r="I240" s="25"/>
      <c r="J240" s="25"/>
      <c r="K240" s="25"/>
      <c r="L240" s="25"/>
      <c r="M240" s="26"/>
      <c r="O240" s="6">
        <f t="shared" si="24"/>
        <v>2032</v>
      </c>
      <c r="P240" s="25"/>
      <c r="Q240" s="25"/>
      <c r="R240" s="19"/>
      <c r="S240" s="26"/>
    </row>
    <row r="241" spans="3:19" x14ac:dyDescent="0.3">
      <c r="C241" s="6">
        <f t="shared" si="22"/>
        <v>2033</v>
      </c>
      <c r="D241" s="17"/>
      <c r="E241" s="17"/>
      <c r="G241" s="6">
        <f t="shared" si="23"/>
        <v>2033</v>
      </c>
      <c r="H241" s="25"/>
      <c r="I241" s="25"/>
      <c r="J241" s="25"/>
      <c r="K241" s="25"/>
      <c r="L241" s="25"/>
      <c r="M241" s="26"/>
      <c r="O241" s="6">
        <f t="shared" si="24"/>
        <v>2033</v>
      </c>
      <c r="P241" s="25"/>
      <c r="Q241" s="25"/>
      <c r="R241" s="19"/>
      <c r="S241" s="26"/>
    </row>
    <row r="242" spans="3:19" x14ac:dyDescent="0.3">
      <c r="C242" s="6">
        <f t="shared" si="22"/>
        <v>2034</v>
      </c>
      <c r="D242" s="17"/>
      <c r="E242" s="17"/>
      <c r="G242" s="6">
        <f t="shared" si="23"/>
        <v>2034</v>
      </c>
      <c r="H242" s="25"/>
      <c r="I242" s="25"/>
      <c r="J242" s="25"/>
      <c r="K242" s="25"/>
      <c r="L242" s="25"/>
      <c r="M242" s="26"/>
      <c r="O242" s="6">
        <f t="shared" si="24"/>
        <v>2034</v>
      </c>
      <c r="P242" s="25"/>
      <c r="Q242" s="25"/>
      <c r="R242" s="19"/>
      <c r="S242" s="26"/>
    </row>
    <row r="243" spans="3:19" x14ac:dyDescent="0.3">
      <c r="C243" s="6">
        <f t="shared" si="22"/>
        <v>2035</v>
      </c>
      <c r="D243" s="17"/>
      <c r="E243" s="17"/>
      <c r="G243" s="6">
        <f t="shared" si="23"/>
        <v>2035</v>
      </c>
      <c r="H243" s="25"/>
      <c r="I243" s="25"/>
      <c r="J243" s="25"/>
      <c r="K243" s="25"/>
      <c r="L243" s="25"/>
      <c r="M243" s="26"/>
      <c r="O243" s="6">
        <f t="shared" si="24"/>
        <v>2035</v>
      </c>
      <c r="P243" s="25"/>
      <c r="Q243" s="25"/>
      <c r="R243" s="19"/>
      <c r="S243" s="26"/>
    </row>
    <row r="244" spans="3:19" x14ac:dyDescent="0.3">
      <c r="C244" s="6">
        <f t="shared" si="22"/>
        <v>2036</v>
      </c>
      <c r="D244" s="17"/>
      <c r="E244" s="17"/>
      <c r="G244" s="6">
        <f t="shared" si="23"/>
        <v>2036</v>
      </c>
      <c r="H244" s="25"/>
      <c r="I244" s="25"/>
      <c r="J244" s="25"/>
      <c r="K244" s="25"/>
      <c r="L244" s="25"/>
      <c r="M244" s="26"/>
      <c r="O244" s="6">
        <f t="shared" si="24"/>
        <v>2036</v>
      </c>
      <c r="P244" s="25"/>
      <c r="Q244" s="25"/>
      <c r="R244" s="19"/>
      <c r="S244" s="26"/>
    </row>
    <row r="245" spans="3:19" x14ac:dyDescent="0.3">
      <c r="C245" s="6">
        <f t="shared" si="22"/>
        <v>2037</v>
      </c>
      <c r="D245" s="17"/>
      <c r="E245" s="17"/>
      <c r="G245" s="6">
        <f t="shared" si="23"/>
        <v>2037</v>
      </c>
      <c r="H245" s="25"/>
      <c r="I245" s="25"/>
      <c r="J245" s="25"/>
      <c r="K245" s="25"/>
      <c r="L245" s="25"/>
      <c r="M245" s="26"/>
      <c r="O245" s="6">
        <f t="shared" si="24"/>
        <v>2037</v>
      </c>
      <c r="P245" s="25"/>
      <c r="Q245" s="25"/>
      <c r="R245" s="19"/>
      <c r="S245" s="26"/>
    </row>
    <row r="246" spans="3:19" x14ac:dyDescent="0.3">
      <c r="C246" s="6">
        <f t="shared" si="22"/>
        <v>2038</v>
      </c>
      <c r="D246" s="17"/>
      <c r="E246" s="17"/>
      <c r="G246" s="6">
        <f t="shared" si="23"/>
        <v>2038</v>
      </c>
      <c r="H246" s="25"/>
      <c r="I246" s="25"/>
      <c r="J246" s="25"/>
      <c r="K246" s="25"/>
      <c r="L246" s="25"/>
      <c r="M246" s="26"/>
      <c r="O246" s="6">
        <f t="shared" si="24"/>
        <v>2038</v>
      </c>
      <c r="P246" s="25"/>
      <c r="Q246" s="25"/>
      <c r="R246" s="19"/>
      <c r="S246" s="26"/>
    </row>
    <row r="247" spans="3:19" x14ac:dyDescent="0.3">
      <c r="C247" s="6">
        <f t="shared" si="22"/>
        <v>2039</v>
      </c>
      <c r="D247" s="17"/>
      <c r="E247" s="17"/>
      <c r="G247" s="6">
        <f t="shared" si="23"/>
        <v>2039</v>
      </c>
      <c r="H247" s="25"/>
      <c r="I247" s="25"/>
      <c r="J247" s="25"/>
      <c r="K247" s="25"/>
      <c r="L247" s="25"/>
      <c r="M247" s="26"/>
      <c r="O247" s="6">
        <f t="shared" si="24"/>
        <v>2039</v>
      </c>
      <c r="P247" s="25"/>
      <c r="Q247" s="25"/>
      <c r="R247" s="19"/>
      <c r="S247" s="26"/>
    </row>
    <row r="248" spans="3:19" x14ac:dyDescent="0.3">
      <c r="C248" s="6">
        <f t="shared" si="22"/>
        <v>2040</v>
      </c>
      <c r="D248" s="17"/>
      <c r="E248" s="17"/>
      <c r="G248" s="6">
        <f t="shared" si="23"/>
        <v>2040</v>
      </c>
      <c r="H248" s="25"/>
      <c r="I248" s="25"/>
      <c r="J248" s="25"/>
      <c r="K248" s="25"/>
      <c r="L248" s="25"/>
      <c r="M248" s="26"/>
      <c r="O248" s="6">
        <f t="shared" si="24"/>
        <v>2040</v>
      </c>
      <c r="P248" s="25"/>
      <c r="Q248" s="25"/>
      <c r="R248" s="19"/>
      <c r="S248" s="26"/>
    </row>
    <row r="249" spans="3:19" x14ac:dyDescent="0.3">
      <c r="C249" s="6">
        <f t="shared" si="22"/>
        <v>2041</v>
      </c>
      <c r="D249" s="17"/>
      <c r="E249" s="17"/>
      <c r="G249" s="6">
        <f t="shared" si="23"/>
        <v>2041</v>
      </c>
      <c r="H249" s="25"/>
      <c r="I249" s="25"/>
      <c r="J249" s="25"/>
      <c r="K249" s="25"/>
      <c r="L249" s="25"/>
      <c r="M249" s="26"/>
      <c r="O249" s="6">
        <f t="shared" si="24"/>
        <v>2041</v>
      </c>
      <c r="P249" s="25"/>
      <c r="Q249" s="25"/>
      <c r="R249" s="19"/>
      <c r="S249" s="26"/>
    </row>
    <row r="250" spans="3:19" x14ac:dyDescent="0.3">
      <c r="C250" s="6">
        <f t="shared" si="22"/>
        <v>2042</v>
      </c>
      <c r="D250" s="17"/>
      <c r="E250" s="17"/>
      <c r="G250" s="6">
        <f t="shared" si="23"/>
        <v>2042</v>
      </c>
      <c r="H250" s="25"/>
      <c r="I250" s="25"/>
      <c r="J250" s="25"/>
      <c r="K250" s="25"/>
      <c r="L250" s="25"/>
      <c r="M250" s="26"/>
      <c r="O250" s="6">
        <f t="shared" si="24"/>
        <v>2042</v>
      </c>
      <c r="P250" s="25"/>
      <c r="Q250" s="25"/>
      <c r="R250" s="19"/>
      <c r="S250" s="26"/>
    </row>
    <row r="251" spans="3:19" x14ac:dyDescent="0.3">
      <c r="C251" s="6">
        <f t="shared" si="22"/>
        <v>2043</v>
      </c>
      <c r="D251" s="17"/>
      <c r="E251" s="17"/>
      <c r="G251" s="6">
        <f t="shared" si="23"/>
        <v>2043</v>
      </c>
      <c r="H251" s="25"/>
      <c r="I251" s="25"/>
      <c r="J251" s="25"/>
      <c r="K251" s="25"/>
      <c r="L251" s="25"/>
      <c r="M251" s="26"/>
      <c r="O251" s="6">
        <f t="shared" si="24"/>
        <v>2043</v>
      </c>
      <c r="P251" s="25"/>
      <c r="Q251" s="25"/>
      <c r="R251" s="19"/>
      <c r="S251" s="26"/>
    </row>
    <row r="252" spans="3:19" x14ac:dyDescent="0.3">
      <c r="C252" s="6">
        <f t="shared" si="22"/>
        <v>2044</v>
      </c>
      <c r="D252" s="17"/>
      <c r="E252" s="17"/>
      <c r="G252" s="6">
        <f t="shared" si="23"/>
        <v>2044</v>
      </c>
      <c r="H252" s="25"/>
      <c r="I252" s="25"/>
      <c r="J252" s="25"/>
      <c r="K252" s="25"/>
      <c r="L252" s="25"/>
      <c r="M252" s="26"/>
      <c r="O252" s="6">
        <f t="shared" si="24"/>
        <v>2044</v>
      </c>
      <c r="P252" s="25"/>
      <c r="Q252" s="25"/>
      <c r="R252" s="19"/>
      <c r="S252" s="26"/>
    </row>
    <row r="253" spans="3:19" x14ac:dyDescent="0.3">
      <c r="C253" s="6">
        <f t="shared" si="22"/>
        <v>2045</v>
      </c>
      <c r="D253" s="17"/>
      <c r="E253" s="17"/>
      <c r="G253" s="6">
        <f t="shared" si="23"/>
        <v>2045</v>
      </c>
      <c r="H253" s="25"/>
      <c r="I253" s="25"/>
      <c r="J253" s="25"/>
      <c r="K253" s="25"/>
      <c r="L253" s="25"/>
      <c r="M253" s="26"/>
      <c r="O253" s="6">
        <f t="shared" si="24"/>
        <v>2045</v>
      </c>
      <c r="P253" s="25"/>
      <c r="Q253" s="25"/>
      <c r="R253" s="19"/>
      <c r="S253" s="26"/>
    </row>
    <row r="254" spans="3:19" x14ac:dyDescent="0.3">
      <c r="C254" s="6">
        <f t="shared" si="22"/>
        <v>2046</v>
      </c>
      <c r="D254" s="17"/>
      <c r="E254" s="17"/>
      <c r="G254" s="6">
        <f t="shared" si="23"/>
        <v>2046</v>
      </c>
      <c r="H254" s="25"/>
      <c r="I254" s="25"/>
      <c r="J254" s="25"/>
      <c r="K254" s="25"/>
      <c r="L254" s="25"/>
      <c r="M254" s="26"/>
      <c r="O254" s="6">
        <f t="shared" si="24"/>
        <v>2046</v>
      </c>
      <c r="P254" s="25"/>
      <c r="Q254" s="25"/>
      <c r="R254" s="19"/>
      <c r="S254" s="26"/>
    </row>
    <row r="255" spans="3:19" x14ac:dyDescent="0.3">
      <c r="C255" s="6">
        <f t="shared" si="22"/>
        <v>2047</v>
      </c>
      <c r="D255" s="17"/>
      <c r="E255" s="17"/>
      <c r="G255" s="6">
        <f t="shared" si="23"/>
        <v>2047</v>
      </c>
      <c r="H255" s="25"/>
      <c r="I255" s="25"/>
      <c r="J255" s="25"/>
      <c r="K255" s="25"/>
      <c r="L255" s="25"/>
      <c r="M255" s="26"/>
      <c r="O255" s="6">
        <f t="shared" si="24"/>
        <v>2047</v>
      </c>
      <c r="P255" s="25"/>
      <c r="Q255" s="25"/>
      <c r="R255" s="19"/>
      <c r="S255" s="26"/>
    </row>
    <row r="256" spans="3:19" x14ac:dyDescent="0.3">
      <c r="C256" s="6">
        <f t="shared" si="22"/>
        <v>2048</v>
      </c>
      <c r="D256" s="17"/>
      <c r="E256" s="17"/>
      <c r="G256" s="6">
        <f t="shared" si="23"/>
        <v>2048</v>
      </c>
      <c r="H256" s="25"/>
      <c r="I256" s="25"/>
      <c r="J256" s="25"/>
      <c r="K256" s="25"/>
      <c r="L256" s="25"/>
      <c r="M256" s="26"/>
      <c r="O256" s="6">
        <f t="shared" si="24"/>
        <v>2048</v>
      </c>
      <c r="P256" s="25"/>
      <c r="Q256" s="25"/>
      <c r="R256" s="19"/>
      <c r="S256" s="26"/>
    </row>
    <row r="257" spans="3:20" x14ac:dyDescent="0.3">
      <c r="C257" s="6">
        <f t="shared" si="22"/>
        <v>2049</v>
      </c>
      <c r="D257" s="17"/>
      <c r="E257" s="17"/>
      <c r="G257" s="6">
        <f t="shared" si="23"/>
        <v>2049</v>
      </c>
      <c r="H257" s="25"/>
      <c r="I257" s="25"/>
      <c r="J257" s="25"/>
      <c r="K257" s="25"/>
      <c r="L257" s="25"/>
      <c r="M257" s="26"/>
      <c r="O257" s="6">
        <f t="shared" si="24"/>
        <v>2049</v>
      </c>
      <c r="P257" s="25"/>
      <c r="Q257" s="25"/>
      <c r="R257" s="19"/>
      <c r="S257" s="26"/>
    </row>
    <row r="258" spans="3:20" x14ac:dyDescent="0.3">
      <c r="C258" s="6">
        <f t="shared" si="22"/>
        <v>2050</v>
      </c>
      <c r="D258" s="17"/>
      <c r="E258" s="17"/>
      <c r="G258" s="6">
        <f t="shared" si="23"/>
        <v>2050</v>
      </c>
      <c r="H258" s="25"/>
      <c r="I258" s="25"/>
      <c r="J258" s="25"/>
      <c r="K258" s="25"/>
      <c r="L258" s="25"/>
      <c r="M258" s="26"/>
      <c r="O258" s="6">
        <f t="shared" si="24"/>
        <v>2050</v>
      </c>
      <c r="P258" s="25"/>
      <c r="Q258" s="25"/>
      <c r="R258" s="19"/>
      <c r="S258" s="26"/>
    </row>
    <row r="259" spans="3:20" x14ac:dyDescent="0.3">
      <c r="C259" s="6">
        <f t="shared" si="22"/>
        <v>2051</v>
      </c>
      <c r="D259" s="17"/>
      <c r="E259" s="17"/>
      <c r="G259" s="6">
        <f t="shared" si="23"/>
        <v>2051</v>
      </c>
      <c r="H259" s="25"/>
      <c r="I259" s="25"/>
      <c r="J259" s="25"/>
      <c r="K259" s="25"/>
      <c r="L259" s="25"/>
      <c r="M259" s="26"/>
      <c r="O259" s="6">
        <f t="shared" si="24"/>
        <v>2051</v>
      </c>
      <c r="P259" s="25"/>
      <c r="Q259" s="25"/>
      <c r="R259" s="19"/>
      <c r="S259" s="26"/>
    </row>
    <row r="260" spans="3:20" x14ac:dyDescent="0.3">
      <c r="C260" s="6">
        <f t="shared" si="22"/>
        <v>2052</v>
      </c>
      <c r="D260" s="18"/>
      <c r="E260" s="18"/>
      <c r="G260" s="6">
        <f t="shared" si="23"/>
        <v>2052</v>
      </c>
      <c r="H260" s="27"/>
      <c r="I260" s="27"/>
      <c r="J260" s="27"/>
      <c r="K260" s="27"/>
      <c r="L260" s="27"/>
      <c r="M260" s="28"/>
      <c r="O260" s="6">
        <f t="shared" si="24"/>
        <v>2052</v>
      </c>
      <c r="P260" s="27"/>
      <c r="Q260" s="27"/>
      <c r="R260" s="21"/>
      <c r="S260" s="26"/>
    </row>
    <row r="261" spans="3:20" x14ac:dyDescent="0.3">
      <c r="C261"/>
      <c r="D261"/>
      <c r="G261" s="2"/>
      <c r="H261" s="2"/>
      <c r="I261" s="2"/>
      <c r="M261" s="35">
        <f>M226+NPV(GasSocialDiscountRate,M227:M260)</f>
        <v>0</v>
      </c>
      <c r="S261" s="35">
        <f>S226+NPV(GasSocialDiscountRate,S227:S260)</f>
        <v>0</v>
      </c>
    </row>
    <row r="262" spans="3:20" x14ac:dyDescent="0.3">
      <c r="S262"/>
      <c r="T262" s="2"/>
    </row>
  </sheetData>
  <pageMargins left="0.7" right="0.7" top="0.75" bottom="0.75" header="0.3" footer="0.3"/>
  <pageSetup scale="35"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BCA Input Summary</vt:lpstr>
      <vt:lpstr>Electric Portfolio</vt:lpstr>
      <vt:lpstr>Gas Portfolio</vt:lpstr>
      <vt:lpstr>ElectricLineLosses</vt:lpstr>
      <vt:lpstr>ElectricSocialDiscountRate</vt:lpstr>
      <vt:lpstr>GasLosses</vt:lpstr>
      <vt:lpstr>GasSocialDiscountRate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Ong</dc:creator>
  <cp:lastModifiedBy>n293am</cp:lastModifiedBy>
  <cp:lastPrinted>2018-05-07T17:25:07Z</cp:lastPrinted>
  <dcterms:created xsi:type="dcterms:W3CDTF">2017-12-12T01:39:19Z</dcterms:created>
  <dcterms:modified xsi:type="dcterms:W3CDTF">2018-05-15T15:55:06Z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{D8086DE0-AC6B-47E3-98CB-3D5F1986BEF3}</vt:lpwstr>
  </property>
</Properties>
</file>